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embeddings/oleObject1.bin" ContentType="application/vnd.openxmlformats-officedocument.oleObject"/>
  <Override PartName="/xl/comments4.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13" codeName="{12690826-C4DC-F77A-389B-7475C5824BB9}"/>
  <workbookPr codeName="ThisWorkbook"/>
  <mc:AlternateContent xmlns:mc="http://schemas.openxmlformats.org/markup-compatibility/2006">
    <mc:Choice Requires="x15">
      <x15ac:absPath xmlns:x15ac="http://schemas.microsoft.com/office/spreadsheetml/2010/11/ac" url="/Users/planeacionydesarrollo/Documents/PLANDES UQ/Formatos Proyectos de Inversion/"/>
    </mc:Choice>
  </mc:AlternateContent>
  <xr:revisionPtr revIDLastSave="0" documentId="13_ncr:1_{F9576137-51C1-AB4A-ADAF-6C4C1669DAEF}" xr6:coauthVersionLast="45" xr6:coauthVersionMax="45" xr10:uidLastSave="{00000000-0000-0000-0000-000000000000}"/>
  <bookViews>
    <workbookView xWindow="0" yWindow="460" windowWidth="28800" windowHeight="16420" tabRatio="652" xr2:uid="{00000000-000D-0000-FFFF-FFFF00000000}"/>
  </bookViews>
  <sheets>
    <sheet name="IDENTIFICACIÓN" sheetId="1" r:id="rId1"/>
    <sheet name="PREPARACIÓN " sheetId="5" r:id="rId2"/>
    <sheet name="COSTOS" sheetId="12" r:id="rId3"/>
    <sheet name="SEGUIMIENTO" sheetId="8" r:id="rId4"/>
    <sheet name="ANEXOS" sheetId="9" r:id="rId5"/>
    <sheet name="VIABILIDAD" sheetId="15" r:id="rId6"/>
  </sheets>
  <definedNames>
    <definedName name="_xlnm.Print_Area" localSheetId="4">ANEXOS!$A$1:$G$17</definedName>
    <definedName name="_xlnm.Print_Area" localSheetId="2">COSTOS!$A$1:$L$191</definedName>
    <definedName name="_xlnm.Print_Area" localSheetId="0">IDENTIFICACIÓN!$B$1:$O$81</definedName>
    <definedName name="_xlnm.Print_Area" localSheetId="1">'PREPARACIÓN '!$B$10:$E$51</definedName>
    <definedName name="_xlnm.Print_Area" localSheetId="3">SEGUIMIENTO!$B$2:$AG$45</definedName>
    <definedName name="_xlnm.Print_Area" localSheetId="5">VIABILIDAD!$B$7:$H$60</definedName>
    <definedName name="EXCELENCIA_ACADEMICA" localSheetId="5">'PREPARACIÓN '!#REF!</definedName>
    <definedName name="EXCELENCIA_ACADEMICA">'PREPARACIÓN '!#REF!</definedName>
    <definedName name="GESTION_DE_LA_CALIDAD" localSheetId="5">'PREPARACIÓN '!#REF!</definedName>
    <definedName name="GESTION_DE_LA_CALIDAD">'PREPARACIÓN '!#REF!</definedName>
    <definedName name="PROYECCION_SOCIAL" localSheetId="5">'PREPARACIÓN '!#REF!</definedName>
    <definedName name="PROYECCION_SOCIAL">'PREPARACIÓN '!#REF!</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G17" i="15" l="1"/>
  <c r="C17" i="15"/>
  <c r="C16" i="15"/>
  <c r="AU19" i="8"/>
  <c r="AU20" i="8"/>
  <c r="AU21" i="8"/>
  <c r="AU22" i="8"/>
  <c r="H22" i="8"/>
  <c r="AT22" i="8" s="1"/>
  <c r="H21" i="8"/>
  <c r="AT21" i="8" s="1"/>
  <c r="H20" i="8"/>
  <c r="AT20" i="8" s="1"/>
  <c r="H19" i="8"/>
  <c r="C23" i="8"/>
  <c r="C22" i="8"/>
  <c r="C21" i="8"/>
  <c r="C20" i="8"/>
  <c r="C19" i="8"/>
  <c r="C18" i="8"/>
  <c r="C17" i="8"/>
  <c r="H47" i="15" l="1"/>
  <c r="AU18" i="8" l="1"/>
  <c r="AU17" i="8"/>
  <c r="AU16" i="8"/>
  <c r="AU15" i="8"/>
  <c r="AU14" i="8"/>
  <c r="G44" i="8"/>
  <c r="F44" i="8"/>
  <c r="K97" i="12" l="1"/>
  <c r="K72" i="12"/>
  <c r="K55" i="12" l="1"/>
  <c r="K56" i="12"/>
  <c r="K57" i="12"/>
  <c r="K58" i="12"/>
  <c r="K59" i="12"/>
  <c r="K60" i="12"/>
  <c r="K47" i="12"/>
  <c r="C16" i="8"/>
  <c r="B68" i="1"/>
  <c r="E49" i="5"/>
  <c r="K167" i="12"/>
  <c r="K168" i="12"/>
  <c r="K169" i="12"/>
  <c r="K170" i="12"/>
  <c r="K171" i="12"/>
  <c r="K172" i="12"/>
  <c r="K159" i="12"/>
  <c r="K160" i="12"/>
  <c r="K161" i="12"/>
  <c r="K162" i="12"/>
  <c r="K163" i="12"/>
  <c r="K164" i="12"/>
  <c r="AU23" i="8"/>
  <c r="AU24" i="8"/>
  <c r="AU25" i="8"/>
  <c r="AU26" i="8"/>
  <c r="AU27" i="8"/>
  <c r="AU28" i="8"/>
  <c r="AU29" i="8"/>
  <c r="AU30" i="8"/>
  <c r="AU31" i="8"/>
  <c r="K23" i="12"/>
  <c r="K24" i="12"/>
  <c r="K25" i="12"/>
  <c r="K26" i="12"/>
  <c r="K27" i="12"/>
  <c r="K28" i="12"/>
  <c r="K31" i="12"/>
  <c r="K32" i="12"/>
  <c r="K33" i="12"/>
  <c r="K34" i="12"/>
  <c r="K35" i="12"/>
  <c r="K36" i="12"/>
  <c r="K39" i="12"/>
  <c r="K42" i="12"/>
  <c r="K44" i="12"/>
  <c r="K63" i="12"/>
  <c r="K71" i="12"/>
  <c r="K73" i="12"/>
  <c r="K74" i="12"/>
  <c r="K75" i="12"/>
  <c r="K76" i="12"/>
  <c r="K79" i="12"/>
  <c r="K81" i="12"/>
  <c r="K82" i="12"/>
  <c r="K83" i="12"/>
  <c r="K84" i="12"/>
  <c r="K87" i="12"/>
  <c r="K88" i="12"/>
  <c r="K89" i="12"/>
  <c r="K90" i="12"/>
  <c r="K91" i="12"/>
  <c r="K92" i="12"/>
  <c r="K95" i="12"/>
  <c r="K96" i="12"/>
  <c r="K98" i="12"/>
  <c r="K99" i="12"/>
  <c r="K100" i="12"/>
  <c r="K103" i="12"/>
  <c r="K104" i="12"/>
  <c r="K105" i="12"/>
  <c r="K106" i="12"/>
  <c r="K107" i="12"/>
  <c r="K108" i="12"/>
  <c r="K111" i="12"/>
  <c r="K112" i="12"/>
  <c r="K113" i="12"/>
  <c r="K114" i="12"/>
  <c r="K115" i="12"/>
  <c r="K116" i="12"/>
  <c r="K119" i="12"/>
  <c r="K120" i="12"/>
  <c r="K121" i="12"/>
  <c r="K122" i="12"/>
  <c r="K123" i="12"/>
  <c r="K124" i="12"/>
  <c r="K127" i="12"/>
  <c r="K128" i="12"/>
  <c r="K129" i="12"/>
  <c r="K130" i="12"/>
  <c r="K131" i="12"/>
  <c r="K132" i="12"/>
  <c r="K135" i="12"/>
  <c r="K136" i="12"/>
  <c r="K137" i="12"/>
  <c r="K138" i="12"/>
  <c r="K139" i="12"/>
  <c r="K140" i="12"/>
  <c r="K143" i="12"/>
  <c r="K144" i="12"/>
  <c r="K145" i="12"/>
  <c r="K146" i="12"/>
  <c r="K147" i="12"/>
  <c r="K148" i="12"/>
  <c r="K151" i="12"/>
  <c r="K152" i="12"/>
  <c r="K153" i="12"/>
  <c r="K154" i="12"/>
  <c r="K155" i="12"/>
  <c r="K156" i="12"/>
  <c r="K175" i="12"/>
  <c r="K176" i="12"/>
  <c r="K177" i="12"/>
  <c r="K178" i="12"/>
  <c r="K179" i="12"/>
  <c r="K180" i="12"/>
  <c r="K183" i="12"/>
  <c r="K184" i="12"/>
  <c r="K185" i="12"/>
  <c r="K186" i="12"/>
  <c r="K187" i="12"/>
  <c r="K188" i="12"/>
  <c r="C29" i="8"/>
  <c r="C31" i="8"/>
  <c r="C33" i="8"/>
  <c r="C32" i="8"/>
  <c r="C30" i="8"/>
  <c r="C25" i="8"/>
  <c r="C14" i="8"/>
  <c r="C15" i="8"/>
  <c r="C24" i="8"/>
  <c r="C26" i="8"/>
  <c r="C13" i="8"/>
  <c r="C28" i="8"/>
  <c r="C27" i="8"/>
  <c r="K68" i="12"/>
  <c r="K67" i="12"/>
  <c r="K66" i="12"/>
  <c r="K65" i="12"/>
  <c r="K64" i="12"/>
  <c r="K52" i="12"/>
  <c r="K51" i="12"/>
  <c r="K50" i="12"/>
  <c r="G45" i="1"/>
  <c r="G49" i="1"/>
  <c r="G53" i="1"/>
  <c r="AN34" i="8"/>
  <c r="AO34" i="8"/>
  <c r="AQ34" i="8"/>
  <c r="AR34" i="8"/>
  <c r="B14" i="8"/>
  <c r="E37" i="5"/>
  <c r="D9" i="8" l="1"/>
  <c r="D7" i="9"/>
  <c r="D19" i="12"/>
  <c r="C19" i="5"/>
  <c r="AU13" i="8"/>
  <c r="K93" i="12"/>
  <c r="K133" i="12"/>
  <c r="H26" i="8" s="1"/>
  <c r="AT26" i="8" s="1"/>
  <c r="K101" i="12"/>
  <c r="K125" i="12"/>
  <c r="H25" i="8" s="1"/>
  <c r="AT25" i="8" s="1"/>
  <c r="K157" i="12"/>
  <c r="H29" i="8" s="1"/>
  <c r="AT29" i="8" s="1"/>
  <c r="K109" i="12"/>
  <c r="H23" i="8" s="1"/>
  <c r="AT23" i="8" s="1"/>
  <c r="K29" i="12"/>
  <c r="H13" i="8" s="1"/>
  <c r="K181" i="12"/>
  <c r="H32" i="8" s="1"/>
  <c r="AT32" i="8" s="1"/>
  <c r="K149" i="12"/>
  <c r="H28" i="8" s="1"/>
  <c r="AT28" i="8" s="1"/>
  <c r="K77" i="12"/>
  <c r="AT19" i="8" s="1"/>
  <c r="K165" i="12"/>
  <c r="H30" i="8" s="1"/>
  <c r="AT30" i="8" s="1"/>
  <c r="K189" i="12"/>
  <c r="H33" i="8" s="1"/>
  <c r="AT33" i="8" s="1"/>
  <c r="K117" i="12"/>
  <c r="H24" i="8" s="1"/>
  <c r="AT24" i="8" s="1"/>
  <c r="K69" i="12"/>
  <c r="H18" i="8" s="1"/>
  <c r="AT18" i="8" s="1"/>
  <c r="K37" i="12"/>
  <c r="K173" i="12"/>
  <c r="H31" i="8" s="1"/>
  <c r="AT31" i="8" s="1"/>
  <c r="K141" i="12"/>
  <c r="H27" i="8" s="1"/>
  <c r="AT27" i="8" s="1"/>
  <c r="K85" i="12"/>
  <c r="K61" i="12"/>
  <c r="H17" i="8" s="1"/>
  <c r="AT17" i="8" s="1"/>
  <c r="AI34" i="8"/>
  <c r="AH34" i="8"/>
  <c r="AT13" i="8" l="1"/>
  <c r="AK34" i="8"/>
  <c r="AL34" i="8"/>
  <c r="H14" i="8"/>
  <c r="AT14" i="8" s="1"/>
  <c r="AU34" i="8" l="1"/>
  <c r="K49" i="12" l="1"/>
  <c r="K48" i="12"/>
  <c r="K53" i="12" l="1"/>
  <c r="H16" i="8" l="1"/>
  <c r="AT16" i="8" s="1"/>
  <c r="K41" i="12"/>
  <c r="K40" i="12"/>
  <c r="K43" i="12" l="1"/>
  <c r="K45" i="12" s="1"/>
  <c r="K191" i="12" l="1"/>
  <c r="AT34" i="8" s="1"/>
  <c r="H15" i="8"/>
  <c r="AT15" i="8" l="1"/>
  <c r="H34"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ppfisica</author>
    <author>admin</author>
  </authors>
  <commentList>
    <comment ref="B10" authorId="0" shapeId="0" xr:uid="{00000000-0006-0000-0000-000001000000}">
      <text>
        <r>
          <rPr>
            <sz val="9"/>
            <color rgb="FF000000"/>
            <rFont val="Tahoma"/>
            <family val="2"/>
          </rPr>
          <t xml:space="preserve">La principal condición para la identificación del proyecto es la de reconocer el problema o necesidad que se quiere solucionar. 
</t>
        </r>
        <r>
          <rPr>
            <sz val="9"/>
            <color rgb="FF000000"/>
            <rFont val="Tahoma"/>
            <family val="2"/>
          </rPr>
          <t xml:space="preserve">
</t>
        </r>
        <r>
          <rPr>
            <sz val="9"/>
            <color rgb="FF000000"/>
            <rFont val="Tahoma"/>
            <family val="2"/>
          </rPr>
          <t xml:space="preserve">El propósito de todo proyecto de inversión en la Universidad, es el de resolver un problema o necesidad que se presenta sobre una parte de la población universitaria, por tal razón la descripción del problema antecede a la preparación y estudio del proyecto.
</t>
        </r>
      </text>
    </comment>
    <comment ref="B13" authorId="1" shapeId="0" xr:uid="{00000000-0006-0000-0000-000002000000}">
      <text>
        <r>
          <rPr>
            <b/>
            <sz val="9"/>
            <color rgb="FF000000"/>
            <rFont val="Tahoma"/>
            <family val="2"/>
          </rPr>
          <t>PROBLEMA = TRONCO DEL ÁRBOL</t>
        </r>
        <r>
          <rPr>
            <sz val="9"/>
            <color rgb="FF000000"/>
            <rFont val="Tahoma"/>
            <family val="2"/>
          </rPr>
          <t xml:space="preserve">
</t>
        </r>
        <r>
          <rPr>
            <sz val="9"/>
            <color rgb="FF000000"/>
            <rFont val="Tahoma"/>
            <family val="2"/>
          </rPr>
          <t xml:space="preserve">
</t>
        </r>
        <r>
          <rPr>
            <sz val="9"/>
            <color rgb="FF000000"/>
            <rFont val="Tahoma"/>
            <family val="2"/>
          </rPr>
          <t xml:space="preserve">El problema es una situación negativa relacionada con:
</t>
        </r>
        <r>
          <rPr>
            <sz val="9"/>
            <color rgb="FF000000"/>
            <rFont val="Tahoma"/>
            <family val="2"/>
          </rPr>
          <t xml:space="preserve">
</t>
        </r>
        <r>
          <rPr>
            <sz val="9"/>
            <color rgb="FF000000"/>
            <rFont val="Tahoma"/>
            <family val="2"/>
          </rPr>
          <t xml:space="preserve">- La falta de bienes y servicios.
</t>
        </r>
        <r>
          <rPr>
            <sz val="9"/>
            <color rgb="FF000000"/>
            <rFont val="Tahoma"/>
            <family val="2"/>
          </rPr>
          <t xml:space="preserve">- El suministro inadecuado de estos bienes, su mala calidad, o la necesidad
</t>
        </r>
        <r>
          <rPr>
            <sz val="9"/>
            <color rgb="FF000000"/>
            <rFont val="Tahoma"/>
            <family val="2"/>
          </rPr>
          <t xml:space="preserve">de mantener por un período adicional de tiempo la oferta actual.
</t>
        </r>
        <r>
          <rPr>
            <sz val="9"/>
            <color rgb="FF000000"/>
            <rFont val="Tahoma"/>
            <family val="2"/>
          </rPr>
          <t xml:space="preserve">
</t>
        </r>
        <r>
          <rPr>
            <sz val="9"/>
            <color rgb="FF000000"/>
            <rFont val="Tahoma"/>
            <family val="2"/>
          </rPr>
          <t xml:space="preserve">Es importante no confundir el problema con la posible solución. 
</t>
        </r>
        <r>
          <rPr>
            <sz val="9"/>
            <color rgb="FF000000"/>
            <rFont val="Tahoma"/>
            <family val="2"/>
          </rPr>
          <t xml:space="preserve">Por ejemplo, una población puede tener altos índices de morbilidad causados por la carencia de un sistema adecuado de drenaje de aguas negras. En este caso, el problema consiste en los altos índices de morbilidad y la posible solución es la construcción de un sistema de alcantarillado. No se debe considerar la carencia del sistema de alcantarillado como el problema.
</t>
        </r>
      </text>
    </comment>
    <comment ref="B16" authorId="1" shapeId="0" xr:uid="{00000000-0006-0000-0000-000003000000}">
      <text>
        <r>
          <rPr>
            <b/>
            <sz val="9"/>
            <color indexed="81"/>
            <rFont val="Tahoma"/>
            <family val="2"/>
          </rPr>
          <t>EFECTOS = RAMAS DEL ÁRBOL</t>
        </r>
        <r>
          <rPr>
            <sz val="9"/>
            <color indexed="81"/>
            <rFont val="Tahoma"/>
            <family val="2"/>
          </rPr>
          <t xml:space="preserve">
Anuncie los efectos que se presentan a causa del problema central o que se causarian, si no se lleva a cabo el proyecto.
</t>
        </r>
      </text>
    </comment>
    <comment ref="B21" authorId="1" shapeId="0" xr:uid="{00000000-0006-0000-0000-000004000000}">
      <text>
        <r>
          <rPr>
            <b/>
            <sz val="9"/>
            <color indexed="81"/>
            <rFont val="Tahoma"/>
            <family val="2"/>
          </rPr>
          <t>CAUSAS = RAÍCES DEL ÁRBOL</t>
        </r>
        <r>
          <rPr>
            <sz val="9"/>
            <color indexed="81"/>
            <rFont val="Tahoma"/>
            <family val="2"/>
          </rPr>
          <t xml:space="preserve">
Consigne las causas por lo cual se esta generando el problema central.
Una causa no es la ausencia de su solución sino un estado existente negativo. 
Por ejemplo: 
"falta de repuestos para equipos de laboratorio".
Se puede presentar de la siguiente manera:
"Los equipos de laboratorio no funcionan".</t>
        </r>
        <r>
          <rPr>
            <b/>
            <sz val="9"/>
            <color indexed="81"/>
            <rFont val="Tahoma"/>
            <family val="2"/>
          </rPr>
          <t xml:space="preserve">
</t>
        </r>
      </text>
    </comment>
    <comment ref="B26" authorId="1" shapeId="0" xr:uid="{00000000-0006-0000-0000-000005000000}">
      <text>
        <r>
          <rPr>
            <sz val="9"/>
            <color rgb="FF000000"/>
            <rFont val="Tahoma"/>
            <family val="2"/>
          </rPr>
          <t>La correcta identificación de la situación actual, parte del conocimiento de las  causas y efectos que generan el problema, necesidad u oportunidad que se desea abordar con la elaboración del proyecto para alcanzar la situación esperada.</t>
        </r>
      </text>
    </comment>
    <comment ref="B29" authorId="1" shapeId="0" xr:uid="{00000000-0006-0000-0000-000006000000}">
      <text>
        <r>
          <rPr>
            <sz val="10"/>
            <color rgb="FF000000"/>
            <rFont val="Tahoma"/>
            <family val="2"/>
          </rPr>
          <t xml:space="preserve">En la definición de los indicadores se deben considerar como mínimo las siguientes variables: el nombre del indicador, la fórmula, la unidad de medida y la descripción.
</t>
        </r>
        <r>
          <rPr>
            <sz val="10"/>
            <color rgb="FF000000"/>
            <rFont val="Tahoma"/>
            <family val="2"/>
          </rPr>
          <t xml:space="preserve">
</t>
        </r>
        <r>
          <rPr>
            <sz val="10"/>
            <color rgb="FF000000"/>
            <rFont val="Tahoma"/>
            <family val="2"/>
          </rPr>
          <t xml:space="preserve">Corresponde al indicador SIN proyecto (Estado Actual).
</t>
        </r>
        <r>
          <rPr>
            <sz val="10"/>
            <color rgb="FF000000"/>
            <rFont val="Tahoma"/>
            <family val="2"/>
          </rPr>
          <t xml:space="preserve">Proporciona informacion para el seguimiento del proyecto.
</t>
        </r>
      </text>
    </comment>
    <comment ref="B36" authorId="1" shapeId="0" xr:uid="{00000000-0006-0000-0000-000007000000}">
      <text>
        <r>
          <rPr>
            <sz val="9"/>
            <color indexed="81"/>
            <rFont val="Tahoma"/>
            <family val="2"/>
          </rPr>
          <t>Es necesario indicar qué parte de la población u área afectada es la objetivo y señalar las principales características de la población objetivo, considerando aquellas que sean relevantes en relación con el problema que se está estudiando. Se pueden considerar entre otras: edad, sexo, situación socio-económica, características culturales, estudiantes, docentes o administrativos; usando las fuentes de información adecuadas. 
No siempre la poblacion afectada es igual a la poblacion objetivo del proyecto.</t>
        </r>
        <r>
          <rPr>
            <b/>
            <sz val="9"/>
            <color indexed="81"/>
            <rFont val="Tahoma"/>
            <family val="2"/>
          </rPr>
          <t xml:space="preserve">
</t>
        </r>
      </text>
    </comment>
    <comment ref="B39" authorId="1" shapeId="0" xr:uid="{00000000-0006-0000-0000-000008000000}">
      <text>
        <r>
          <rPr>
            <sz val="9"/>
            <color rgb="FF000000"/>
            <rFont val="Tahoma"/>
            <family val="2"/>
          </rPr>
          <t xml:space="preserve">Una vez definida la situación problema, se debe, con base en el análisis de las reales capacidades con las que se cuenta, plantear el objetivo esperado con el proyecto, es decir, definir claramente la solución al problema o necesidad.
</t>
        </r>
        <r>
          <rPr>
            <sz val="9"/>
            <color rgb="FF000000"/>
            <rFont val="Tahoma"/>
            <family val="2"/>
          </rPr>
          <t xml:space="preserve">
</t>
        </r>
        <r>
          <rPr>
            <sz val="9"/>
            <color rgb="FF000000"/>
            <rFont val="Tahoma"/>
            <family val="2"/>
          </rPr>
          <t>Los objetivos del proyecto, determinan ¿Cuánto?, ¿Cómo? y ¿Cuándo? Se va a modificar la situación actual y que tanto se va a acercar a la situación esperada.</t>
        </r>
      </text>
    </comment>
    <comment ref="B42" authorId="1" shapeId="0" xr:uid="{00000000-0006-0000-0000-000009000000}">
      <text>
        <r>
          <rPr>
            <b/>
            <sz val="9"/>
            <color rgb="FF000000"/>
            <rFont val="Tahoma"/>
            <family val="2"/>
          </rPr>
          <t>Objetivo general:</t>
        </r>
        <r>
          <rPr>
            <sz val="9"/>
            <color rgb="FF000000"/>
            <rFont val="Tahoma"/>
            <family val="2"/>
          </rPr>
          <t xml:space="preserve"> Es el enunciado agregado de lo que se considera posible alcanzar, respecto al problema. Es importante tener un solo objetivo general para evitar desviaciones o mal entendidos en el desarrollo del proyecto.
</t>
        </r>
        <r>
          <rPr>
            <sz val="9"/>
            <color rgb="FF000000"/>
            <rFont val="Tahoma"/>
            <family val="2"/>
          </rPr>
          <t xml:space="preserve">
</t>
        </r>
        <r>
          <rPr>
            <sz val="9"/>
            <color rgb="FF000000"/>
            <rFont val="Tahoma"/>
            <family val="2"/>
          </rPr>
          <t xml:space="preserve">Los objetivos, se deben concretar en términos de resultados con el propósito de facilitar la evaluación futura del proyecto. El objetivo central (general) es el problema central que aparece como solucionado.
</t>
        </r>
        <r>
          <rPr>
            <sz val="9"/>
            <color rgb="FF000000"/>
            <rFont val="Tahoma"/>
            <family val="2"/>
          </rPr>
          <t xml:space="preserve">
</t>
        </r>
        <r>
          <rPr>
            <b/>
            <sz val="9"/>
            <color rgb="FF000000"/>
            <rFont val="Tahoma"/>
            <family val="2"/>
          </rPr>
          <t>Ejemplo:</t>
        </r>
        <r>
          <rPr>
            <sz val="9"/>
            <color rgb="FF000000"/>
            <rFont val="Tahoma"/>
            <family val="2"/>
          </rPr>
          <t xml:space="preserve"> para el problema planteado </t>
        </r>
        <r>
          <rPr>
            <b/>
            <i/>
            <sz val="9"/>
            <color rgb="FF000000"/>
            <rFont val="Tahoma"/>
            <family val="2"/>
          </rPr>
          <t>"Poca participación de la mujer dentro de la comunidad”</t>
        </r>
        <r>
          <rPr>
            <sz val="9"/>
            <color rgb="FF000000"/>
            <rFont val="Tahoma"/>
            <family val="2"/>
          </rPr>
          <t xml:space="preserve"> el objetivo vinculado al problema descrito sería </t>
        </r>
        <r>
          <rPr>
            <b/>
            <i/>
            <sz val="9"/>
            <color rgb="FF000000"/>
            <rFont val="Tahoma"/>
            <family val="2"/>
          </rPr>
          <t>“Aumentar la participación de la mujer dentro de la comunidad”</t>
        </r>
        <r>
          <rPr>
            <sz val="9"/>
            <color rgb="FF000000"/>
            <rFont val="Tahoma"/>
            <family val="2"/>
          </rPr>
          <t>.</t>
        </r>
      </text>
    </comment>
    <comment ref="B43" authorId="1" shapeId="0" xr:uid="{00000000-0006-0000-0000-00000A000000}">
      <text>
        <r>
          <rPr>
            <sz val="9"/>
            <color rgb="FF000000"/>
            <rFont val="Tahoma"/>
            <family val="2"/>
          </rPr>
          <t xml:space="preserve">Una vez definidos los objetivos, se deben establecer unas metas en el tiempo , las cuales deben tener las siguientes características:
</t>
        </r>
        <r>
          <rPr>
            <sz val="9"/>
            <color rgb="FF000000"/>
            <rFont val="Tahoma"/>
            <family val="2"/>
          </rPr>
          <t xml:space="preserve">
</t>
        </r>
        <r>
          <rPr>
            <sz val="9"/>
            <color rgb="FF000000"/>
            <rFont val="Tahoma"/>
            <family val="2"/>
          </rPr>
          <t xml:space="preserve">• Ser alcanzables
</t>
        </r>
        <r>
          <rPr>
            <sz val="9"/>
            <color rgb="FF000000"/>
            <rFont val="Tahoma"/>
            <family val="2"/>
          </rPr>
          <t xml:space="preserve">• Ser medibles en términos de indicadores
</t>
        </r>
        <r>
          <rPr>
            <sz val="9"/>
            <color rgb="FF000000"/>
            <rFont val="Tahoma"/>
            <family val="2"/>
          </rPr>
          <t xml:space="preserve">• Estar delimitadas en el tiempo
</t>
        </r>
        <r>
          <rPr>
            <sz val="9"/>
            <color rgb="FF000000"/>
            <rFont val="Tahoma"/>
            <family val="2"/>
          </rPr>
          <t xml:space="preserve">
</t>
        </r>
        <r>
          <rPr>
            <sz val="9"/>
            <color rgb="FF000000"/>
            <rFont val="Tahoma"/>
            <family val="2"/>
          </rPr>
          <t>Esta meta general es el  Indicador de Impacto (Impacto general que tendrá el proyecto)</t>
        </r>
      </text>
    </comment>
    <comment ref="B46" authorId="1" shapeId="0" xr:uid="{00000000-0006-0000-0000-00000B000000}">
      <text>
        <r>
          <rPr>
            <sz val="9"/>
            <color rgb="FF000000"/>
            <rFont val="Tahoma"/>
            <family val="2"/>
          </rPr>
          <t>Cada uno de los objetivos específicos del proyecto debe tener relación con una de las causas que generan el problema descritas en el numeral 2.1</t>
        </r>
      </text>
    </comment>
    <comment ref="B50" authorId="1" shapeId="0" xr:uid="{00000000-0006-0000-0000-00000C000000}">
      <text>
        <r>
          <rPr>
            <sz val="9"/>
            <color rgb="FF000000"/>
            <rFont val="Tahoma"/>
            <family val="2"/>
          </rPr>
          <t>Cada uno de los objetivos específicos del proyecto debe tener relación con una de las causas que generan el problema descritas en el numeral 2.2</t>
        </r>
      </text>
    </comment>
    <comment ref="B54" authorId="1" shapeId="0" xr:uid="{00000000-0006-0000-0000-00000D000000}">
      <text>
        <r>
          <rPr>
            <sz val="9"/>
            <color indexed="81"/>
            <rFont val="Tahoma"/>
            <family val="2"/>
          </rPr>
          <t>Cada uno de los objetivos específicos del proyecto debe tener relación con una de las causas que generan el problema descritas en el numeral 2.2</t>
        </r>
      </text>
    </comment>
    <comment ref="B57" authorId="1" shapeId="0" xr:uid="{00000000-0006-0000-0000-00000E000000}">
      <text>
        <r>
          <rPr>
            <sz val="9"/>
            <color rgb="FF000000"/>
            <rFont val="Tahoma"/>
            <family val="2"/>
          </rPr>
          <t>Las alternativas de un proyecto son los diferentes caminos que se pueden tomar para llegar a cumplir el objetivo propuesto, es decir, a modificar la situación actual en las condiciones, características y tiempo esperados.</t>
        </r>
      </text>
    </comment>
    <comment ref="C60" authorId="1" shapeId="0" xr:uid="{00000000-0006-0000-0000-00000F000000}">
      <text>
        <r>
          <rPr>
            <sz val="9"/>
            <color rgb="FF000000"/>
            <rFont val="Tahoma"/>
            <family val="2"/>
          </rPr>
          <t xml:space="preserve">Es importante tener en cuenta al seleccionar las posibles alternativas de solución del problema, las siguientes recomendaciones:
</t>
        </r>
        <r>
          <rPr>
            <sz val="9"/>
            <color rgb="FF000000"/>
            <rFont val="Tahoma"/>
            <family val="2"/>
          </rPr>
          <t xml:space="preserve">
</t>
        </r>
        <r>
          <rPr>
            <sz val="9"/>
            <color rgb="FF000000"/>
            <rFont val="Tahoma"/>
            <family val="2"/>
          </rPr>
          <t xml:space="preserve">- Deben ser comparables entre sí.
</t>
        </r>
        <r>
          <rPr>
            <sz val="9"/>
            <color rgb="FF000000"/>
            <rFont val="Tahoma"/>
            <family val="2"/>
          </rPr>
          <t xml:space="preserve">- Deben ser apropiadas a la solución del problema.
</t>
        </r>
        <r>
          <rPr>
            <sz val="9"/>
            <color rgb="FF000000"/>
            <rFont val="Tahoma"/>
            <family val="2"/>
          </rPr>
          <t xml:space="preserve">- Se deben analizar aquellos componentes, actividades y elementos que conforman cada una de ellas.
</t>
        </r>
        <r>
          <rPr>
            <sz val="9"/>
            <color rgb="FF000000"/>
            <rFont val="Tahoma"/>
            <family val="2"/>
          </rPr>
          <t xml:space="preserve">- Deben tenerse en cuenta las dimensiones, especificaciones técnicas, físicas, vida
</t>
        </r>
        <r>
          <rPr>
            <sz val="9"/>
            <color rgb="FF000000"/>
            <rFont val="Tahoma"/>
            <family val="2"/>
          </rPr>
          <t xml:space="preserve">útil, mercadeo y todas aquellas características y dimensiones requeridas para
</t>
        </r>
        <r>
          <rPr>
            <sz val="9"/>
            <color rgb="FF000000"/>
            <rFont val="Tahoma"/>
            <family val="2"/>
          </rPr>
          <t xml:space="preserve">determinar la solución del problema.
</t>
        </r>
        <r>
          <rPr>
            <sz val="9"/>
            <color rgb="FF000000"/>
            <rFont val="Tahoma"/>
            <family val="2"/>
          </rPr>
          <t>- Se deben tener en cuenta las condiciones reales y apropiadas para su ejecución.</t>
        </r>
      </text>
    </comment>
    <comment ref="K60" authorId="1" shapeId="0" xr:uid="{00000000-0006-0000-0000-000010000000}">
      <text>
        <r>
          <rPr>
            <sz val="9"/>
            <color rgb="FF000000"/>
            <rFont val="Tahoma"/>
            <family val="2"/>
          </rPr>
          <t xml:space="preserve">Una acción será viable si cumple, entre otras con las tres siguientes características:
</t>
        </r>
        <r>
          <rPr>
            <sz val="9"/>
            <color rgb="FF000000"/>
            <rFont val="Tahoma"/>
            <family val="2"/>
          </rPr>
          <t xml:space="preserve">
</t>
        </r>
        <r>
          <rPr>
            <sz val="9"/>
            <color rgb="FF000000"/>
            <rFont val="Tahoma"/>
            <family val="2"/>
          </rPr>
          <t xml:space="preserve">- Se tiene la capacidad física y técnica para llevarla a cabo,
</t>
        </r>
        <r>
          <rPr>
            <sz val="9"/>
            <color rgb="FF000000"/>
            <rFont val="Tahoma"/>
            <family val="2"/>
          </rPr>
          <t xml:space="preserve">- Muestra relación con el objetivo central, y
</t>
        </r>
        <r>
          <rPr>
            <sz val="9"/>
            <color rgb="FF000000"/>
            <rFont val="Tahoma"/>
            <family val="2"/>
          </rPr>
          <t>- Está de acuerdo con las líneas de acción de la institución.</t>
        </r>
      </text>
    </comment>
    <comment ref="B64" authorId="1" shapeId="0" xr:uid="{00000000-0006-0000-0000-000011000000}">
      <text>
        <r>
          <rPr>
            <sz val="9"/>
            <color rgb="FF000000"/>
            <rFont val="Tahoma"/>
            <family val="2"/>
          </rPr>
          <t xml:space="preserve">Una vez que se ha identificado correctamente la alternativa, se puede establecer el nombre más indicado para el proyecto. Considere para esto que el nombre debe responder a tres interrogantes:
</t>
        </r>
        <r>
          <rPr>
            <sz val="9"/>
            <color rgb="FF000000"/>
            <rFont val="Tahoma"/>
            <family val="2"/>
          </rPr>
          <t xml:space="preserve">
</t>
        </r>
        <r>
          <rPr>
            <sz val="9"/>
            <color rgb="FF000000"/>
            <rFont val="Tahoma"/>
            <family val="2"/>
          </rPr>
          <t xml:space="preserve">• ¿Qué se va a hacer?
</t>
        </r>
        <r>
          <rPr>
            <sz val="9"/>
            <color rgb="FF000000"/>
            <rFont val="Tahoma"/>
            <family val="2"/>
          </rPr>
          <t xml:space="preserve">• ¿Sobre qué?
</t>
        </r>
        <r>
          <rPr>
            <sz val="9"/>
            <color rgb="FF000000"/>
            <rFont val="Tahoma"/>
            <family val="2"/>
          </rPr>
          <t xml:space="preserve">• ¿Dónde?
</t>
        </r>
        <r>
          <rPr>
            <sz val="9"/>
            <color rgb="FF000000"/>
            <rFont val="Tahoma"/>
            <family val="2"/>
          </rPr>
          <t xml:space="preserve">
</t>
        </r>
        <r>
          <rPr>
            <sz val="9"/>
            <color rgb="FF000000"/>
            <rFont val="Tahoma"/>
            <family val="2"/>
          </rPr>
          <t xml:space="preserve">De esta manera estructura el nombre considerando tres partes:
</t>
        </r>
        <r>
          <rPr>
            <sz val="9"/>
            <color rgb="FF000000"/>
            <rFont val="Tahoma"/>
            <family val="2"/>
          </rPr>
          <t xml:space="preserve">
</t>
        </r>
        <r>
          <rPr>
            <sz val="9"/>
            <color rgb="FF000000"/>
            <rFont val="Tahoma"/>
            <family val="2"/>
          </rPr>
          <t xml:space="preserve">• </t>
        </r>
        <r>
          <rPr>
            <b/>
            <sz val="9"/>
            <color rgb="FF000000"/>
            <rFont val="Tahoma"/>
            <family val="2"/>
          </rPr>
          <t>Proceso:</t>
        </r>
        <r>
          <rPr>
            <sz val="9"/>
            <color rgb="FF000000"/>
            <rFont val="Tahoma"/>
            <family val="2"/>
          </rPr>
          <t xml:space="preserve"> La acción o acciones que se van a desarrollar
</t>
        </r>
        <r>
          <rPr>
            <sz val="9"/>
            <color rgb="FF000000"/>
            <rFont val="Tahoma"/>
            <family val="2"/>
          </rPr>
          <t xml:space="preserve">• </t>
        </r>
        <r>
          <rPr>
            <b/>
            <sz val="9"/>
            <color rgb="FF000000"/>
            <rFont val="Tahoma"/>
            <family val="2"/>
          </rPr>
          <t>Objeto:</t>
        </r>
        <r>
          <rPr>
            <sz val="9"/>
            <color rgb="FF000000"/>
            <rFont val="Tahoma"/>
            <family val="2"/>
          </rPr>
          <t xml:space="preserve"> El motivo del proceso
</t>
        </r>
        <r>
          <rPr>
            <sz val="9"/>
            <color rgb="FF000000"/>
            <rFont val="Tahoma"/>
            <family val="2"/>
          </rPr>
          <t xml:space="preserve">• </t>
        </r>
        <r>
          <rPr>
            <b/>
            <sz val="9"/>
            <color rgb="FF000000"/>
            <rFont val="Tahoma"/>
            <family val="2"/>
          </rPr>
          <t>Localización</t>
        </r>
        <r>
          <rPr>
            <sz val="9"/>
            <color rgb="FF000000"/>
            <rFont val="Tahoma"/>
            <family val="2"/>
          </rPr>
          <t>: Indica la ubicación precisa del proyecto</t>
        </r>
      </text>
    </comment>
    <comment ref="B65" authorId="1" shapeId="0" xr:uid="{00000000-0006-0000-0000-000012000000}">
      <text>
        <r>
          <rPr>
            <sz val="9"/>
            <color indexed="81"/>
            <rFont val="Tahoma"/>
            <family val="2"/>
          </rPr>
          <t xml:space="preserve">Utilice un solo verbo fuerte: Construir, Actualizar, Dotar, Implementar, Ampliar, Fortalecer, Mejorar.
Ejemplo: Para la alternativa seleecionada "Contratar el mantenimiento y mejoramiento de las instalaciones fisicas dentro del campus de la Universidad del Quindío" el verbo seleccionado para el PROCESO sería: </t>
        </r>
        <r>
          <rPr>
            <b/>
            <i/>
            <sz val="9"/>
            <color indexed="81"/>
            <rFont val="Tahoma"/>
            <family val="2"/>
          </rPr>
          <t>"MEJORAR".</t>
        </r>
      </text>
    </comment>
    <comment ref="F65" authorId="1" shapeId="0" xr:uid="{00000000-0006-0000-0000-000013000000}">
      <text>
        <r>
          <rPr>
            <sz val="9"/>
            <color rgb="FF000000"/>
            <rFont val="Tahoma"/>
            <family val="2"/>
          </rPr>
          <t xml:space="preserve">Describe el motivo de proyecto.
</t>
        </r>
        <r>
          <rPr>
            <sz val="9"/>
            <color rgb="FF000000"/>
            <rFont val="Tahoma"/>
            <family val="2"/>
          </rPr>
          <t xml:space="preserve">
</t>
        </r>
        <r>
          <rPr>
            <sz val="9"/>
            <color rgb="FF000000"/>
            <rFont val="Tahoma"/>
            <family val="2"/>
          </rPr>
          <t xml:space="preserve">Para el ejemplo de la alternativa seleecionada "Contratar el mantenimiento y mejoramiento de las instalaciones fisicas dentro del campus de la Universidad del Quindío", el objeto sería: </t>
        </r>
        <r>
          <rPr>
            <b/>
            <i/>
            <sz val="9"/>
            <color rgb="FF000000"/>
            <rFont val="Tahoma"/>
            <family val="2"/>
          </rPr>
          <t>"LAS INSTLACIONES FÍSICAS</t>
        </r>
        <r>
          <rPr>
            <sz val="9"/>
            <color rgb="FF000000"/>
            <rFont val="Tahoma"/>
            <family val="2"/>
          </rPr>
          <t xml:space="preserve"> "</t>
        </r>
      </text>
    </comment>
    <comment ref="N65" authorId="1" shapeId="0" xr:uid="{00000000-0006-0000-0000-000014000000}">
      <text>
        <r>
          <rPr>
            <sz val="9"/>
            <color indexed="81"/>
            <rFont val="Tahoma"/>
            <family val="2"/>
          </rPr>
          <t xml:space="preserve">Indica la ubicación precisa del proyecto.
Para el ejemplo de la alternativa seleecionada "Contratar el mantenimiento y mejoramiento de las instalaciones fisicas dentro del campus de la Universidad del Quindío"  la localización sería: </t>
        </r>
        <r>
          <rPr>
            <b/>
            <i/>
            <sz val="9"/>
            <color indexed="81"/>
            <rFont val="Tahoma"/>
            <family val="2"/>
          </rPr>
          <t>"campus de la Universidad del Quindío"</t>
        </r>
      </text>
    </comment>
    <comment ref="B67" authorId="1" shapeId="0" xr:uid="{00000000-0006-0000-0000-000015000000}">
      <text>
        <r>
          <rPr>
            <sz val="9"/>
            <color rgb="FF000000"/>
            <rFont val="Tahoma"/>
            <family val="2"/>
          </rPr>
          <t xml:space="preserve">Para el ejemplo de la alternativa selecionada "Contratar el mantenimiento y mejoramiento de las instalaciones físicas dentro del campus de la Universidad del Quindío", el nombre del proyecto resulta de juntar las tres descripciones anteriores:
</t>
        </r>
        <r>
          <rPr>
            <sz val="9"/>
            <color rgb="FF000000"/>
            <rFont val="Tahoma"/>
            <family val="2"/>
          </rPr>
          <t xml:space="preserve">
</t>
        </r>
        <r>
          <rPr>
            <b/>
            <sz val="9"/>
            <color rgb="FF000000"/>
            <rFont val="Tahoma"/>
            <family val="2"/>
          </rPr>
          <t>Proceso:</t>
        </r>
        <r>
          <rPr>
            <sz val="9"/>
            <color rgb="FF000000"/>
            <rFont val="Tahoma"/>
            <family val="2"/>
          </rPr>
          <t xml:space="preserve"> Mejorar
</t>
        </r>
        <r>
          <rPr>
            <b/>
            <sz val="9"/>
            <color rgb="FF000000"/>
            <rFont val="Tahoma"/>
            <family val="2"/>
          </rPr>
          <t>Obtejo:</t>
        </r>
        <r>
          <rPr>
            <sz val="9"/>
            <color rgb="FF000000"/>
            <rFont val="Tahoma"/>
            <family val="2"/>
          </rPr>
          <t xml:space="preserve"> Instalaciones físicas
</t>
        </r>
        <r>
          <rPr>
            <b/>
            <sz val="9"/>
            <color rgb="FF000000"/>
            <rFont val="Tahoma"/>
            <family val="2"/>
          </rPr>
          <t>Localización:</t>
        </r>
        <r>
          <rPr>
            <sz val="9"/>
            <color rgb="FF000000"/>
            <rFont val="Tahoma"/>
            <family val="2"/>
          </rPr>
          <t xml:space="preserve"> Campus de la Universidad del Quindio
</t>
        </r>
        <r>
          <rPr>
            <sz val="9"/>
            <color rgb="FF000000"/>
            <rFont val="Tahoma"/>
            <family val="2"/>
          </rPr>
          <t xml:space="preserve">
</t>
        </r>
        <r>
          <rPr>
            <b/>
            <sz val="9"/>
            <color rgb="FF000000"/>
            <rFont val="Tahoma"/>
            <family val="2"/>
          </rPr>
          <t>NOMBRE DEL PROYECTO:</t>
        </r>
        <r>
          <rPr>
            <sz val="9"/>
            <color rgb="FF000000"/>
            <rFont val="Tahoma"/>
            <family val="2"/>
          </rPr>
          <t xml:space="preserve"> </t>
        </r>
        <r>
          <rPr>
            <b/>
            <i/>
            <sz val="9"/>
            <color rgb="FF000000"/>
            <rFont val="Tahoma"/>
            <family val="2"/>
          </rPr>
          <t>"Mejorar las instalaciones físicas del campus de la Universidad del Quindío".</t>
        </r>
      </text>
    </comment>
    <comment ref="B70" authorId="1" shapeId="0" xr:uid="{00000000-0006-0000-0000-000016000000}">
      <text>
        <r>
          <rPr>
            <sz val="9"/>
            <color indexed="81"/>
            <rFont val="Tahoma"/>
            <family val="2"/>
          </rPr>
          <t>Un proyecto puede aplicar a varias categorias . Marque con una x tantas casillas como sean necesarias que  apliquen al proyecto que se esta planteando.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Ana Maria Hernandez Arenas</author>
    <author>admin</author>
  </authors>
  <commentList>
    <comment ref="B19" authorId="0" shapeId="0" xr:uid="{00000000-0006-0000-0100-000001000000}">
      <text>
        <r>
          <rPr>
            <b/>
            <sz val="9"/>
            <color rgb="FF000000"/>
            <rFont val="Tahoma"/>
            <family val="2"/>
          </rPr>
          <t>El nombre del proyecto aparece automáticamente según la información contenida en la pestaña "identificación".</t>
        </r>
      </text>
    </comment>
    <comment ref="B24" authorId="1" shapeId="0" xr:uid="{00000000-0006-0000-0100-000002000000}">
      <text>
        <r>
          <rPr>
            <b/>
            <sz val="9"/>
            <color indexed="81"/>
            <rFont val="Tahoma"/>
            <family val="2"/>
          </rPr>
          <t>Indique la meta o las metas del plan estrategico de la vigencia a la cual apunta el proyecto.</t>
        </r>
      </text>
    </comment>
    <comment ref="B28" authorId="1" shapeId="0" xr:uid="{00000000-0006-0000-0100-000003000000}">
      <text>
        <r>
          <rPr>
            <b/>
            <sz val="9"/>
            <color rgb="FF000000"/>
            <rFont val="Tahoma"/>
            <family val="2"/>
          </rPr>
          <t>Aplica para proyectos que generan productos.</t>
        </r>
      </text>
    </comment>
    <comment ref="B39" authorId="1" shapeId="0" xr:uid="{00000000-0006-0000-0100-000004000000}">
      <text>
        <r>
          <rPr>
            <sz val="9"/>
            <color rgb="FF000000"/>
            <rFont val="Tahoma"/>
            <family val="2"/>
          </rPr>
          <t>Grupos o personas beneficiadas por el proyecto . En algunos casos difiere de la poblacion afectada por el problema.</t>
        </r>
        <r>
          <rPr>
            <b/>
            <sz val="9"/>
            <color rgb="FF000000"/>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Ana Maria Hernandez Arenas</author>
    <author>admin</author>
  </authors>
  <commentList>
    <comment ref="C19" authorId="0" shapeId="0" xr:uid="{00000000-0006-0000-0200-000001000000}">
      <text>
        <r>
          <rPr>
            <b/>
            <sz val="9"/>
            <color rgb="FF000000"/>
            <rFont val="Tahoma"/>
            <family val="2"/>
          </rPr>
          <t xml:space="preserve">El nombre del proyecto aparece automáticamente según la información contenida en la pestaña "identificación".
</t>
        </r>
      </text>
    </comment>
    <comment ref="C22" authorId="1" shapeId="0" xr:uid="{00000000-0006-0000-0200-000002000000}">
      <text>
        <r>
          <rPr>
            <sz val="9"/>
            <color rgb="FF000000"/>
            <rFont val="Tahoma"/>
            <family val="2"/>
          </rPr>
          <t>Seleccione de la lista desplegable el tipo de inversión y a continuación describa las actividades.</t>
        </r>
      </text>
    </comment>
    <comment ref="C30" authorId="1" shapeId="0" xr:uid="{00000000-0006-0000-0200-000004000000}">
      <text>
        <r>
          <rPr>
            <sz val="9"/>
            <color indexed="81"/>
            <rFont val="Tahoma"/>
            <family val="2"/>
          </rPr>
          <t>Seleccione de la lista desplegable el tipo de inversión y a continuación describa las actividades.</t>
        </r>
      </text>
    </comment>
    <comment ref="C38" authorId="1" shapeId="0" xr:uid="{00000000-0006-0000-0200-000006000000}">
      <text>
        <r>
          <rPr>
            <sz val="9"/>
            <color indexed="81"/>
            <rFont val="Tahoma"/>
            <family val="2"/>
          </rPr>
          <t>Seleccione de la lista desplegable el tipo de inversión y a continuación describa las actividades.</t>
        </r>
      </text>
    </comment>
    <comment ref="C46" authorId="1" shapeId="0" xr:uid="{00000000-0006-0000-0200-000007000000}">
      <text>
        <r>
          <rPr>
            <sz val="9"/>
            <color indexed="81"/>
            <rFont val="Tahoma"/>
            <family val="2"/>
          </rPr>
          <t>Seleccione de la lista desplegable el tipo de inversión y a continuación describa las actividades.</t>
        </r>
      </text>
    </comment>
    <comment ref="C54" authorId="1" shapeId="0" xr:uid="{00000000-0006-0000-0200-000009000000}">
      <text>
        <r>
          <rPr>
            <sz val="9"/>
            <color rgb="FF000000"/>
            <rFont val="Tahoma"/>
            <family val="2"/>
          </rPr>
          <t>Seleccione de la lista desplegable el tipo de inversión y a continuación describa las actividades.</t>
        </r>
      </text>
    </comment>
    <comment ref="C62" authorId="1" shapeId="0" xr:uid="{00000000-0006-0000-0200-00000A000000}">
      <text>
        <r>
          <rPr>
            <sz val="9"/>
            <color rgb="FF000000"/>
            <rFont val="Tahoma"/>
            <family val="2"/>
          </rPr>
          <t>Seleccione de la lista desplegable el tipo de inversión y a continuación describa las actividades.</t>
        </r>
      </text>
    </comment>
    <comment ref="C70" authorId="1" shapeId="0" xr:uid="{00000000-0006-0000-0200-00000C000000}">
      <text>
        <r>
          <rPr>
            <sz val="9"/>
            <color rgb="FF000000"/>
            <rFont val="Tahoma"/>
            <family val="2"/>
          </rPr>
          <t>Seleccione de la lista desplegable el tipo de inversión y a continuación describa las actividades.</t>
        </r>
      </text>
    </comment>
    <comment ref="C78" authorId="1" shapeId="0" xr:uid="{00000000-0006-0000-0200-00000E000000}">
      <text>
        <r>
          <rPr>
            <sz val="9"/>
            <color rgb="FF000000"/>
            <rFont val="Tahoma"/>
            <family val="2"/>
          </rPr>
          <t>Seleccione de la lista desplegable el tipo de inversión y a continuación describa las actividades.</t>
        </r>
      </text>
    </comment>
    <comment ref="C86" authorId="1" shapeId="0" xr:uid="{00000000-0006-0000-0200-000011000000}">
      <text>
        <r>
          <rPr>
            <sz val="9"/>
            <color indexed="81"/>
            <rFont val="Tahoma"/>
            <family val="2"/>
          </rPr>
          <t>Seleccione de la lista desplegable el tipo de inversión y a continuación describa las actividades.</t>
        </r>
      </text>
    </comment>
    <comment ref="C94" authorId="1" shapeId="0" xr:uid="{00000000-0006-0000-0200-000012000000}">
      <text>
        <r>
          <rPr>
            <sz val="9"/>
            <color rgb="FF000000"/>
            <rFont val="Tahoma"/>
            <family val="2"/>
          </rPr>
          <t>Seleccione de la lista desplegable el tipo de inversión y a continuación describa las actividades.</t>
        </r>
      </text>
    </comment>
    <comment ref="C102" authorId="1" shapeId="0" xr:uid="{00000000-0006-0000-0200-000014000000}">
      <text>
        <r>
          <rPr>
            <sz val="9"/>
            <color rgb="FF000000"/>
            <rFont val="Tahoma"/>
            <family val="2"/>
          </rPr>
          <t>Seleccione de la lista desplegable el tipo de inversión y a continuación describa las actividades.</t>
        </r>
      </text>
    </comment>
    <comment ref="C110" authorId="1" shapeId="0" xr:uid="{00000000-0006-0000-0200-000015000000}">
      <text>
        <r>
          <rPr>
            <sz val="9"/>
            <color indexed="81"/>
            <rFont val="Tahoma"/>
            <family val="2"/>
          </rPr>
          <t>Seleccione de la lista desplegable el tipo de inversión y a continuación describa las actividades.</t>
        </r>
      </text>
    </comment>
    <comment ref="C118" authorId="1" shapeId="0" xr:uid="{00000000-0006-0000-0200-000016000000}">
      <text>
        <r>
          <rPr>
            <sz val="9"/>
            <color indexed="81"/>
            <rFont val="Tahoma"/>
            <family val="2"/>
          </rPr>
          <t>Seleccione de la lista desplegable el tipo de inversión y a continuación describa las actividades.</t>
        </r>
      </text>
    </comment>
    <comment ref="C126" authorId="1" shapeId="0" xr:uid="{00000000-0006-0000-0200-000017000000}">
      <text>
        <r>
          <rPr>
            <sz val="9"/>
            <color indexed="81"/>
            <rFont val="Tahoma"/>
            <family val="2"/>
          </rPr>
          <t>Seleccione de la lista desplegable el tipo de inversión y a continuación describa las actividades.</t>
        </r>
      </text>
    </comment>
    <comment ref="C134" authorId="1" shapeId="0" xr:uid="{00000000-0006-0000-0200-000018000000}">
      <text>
        <r>
          <rPr>
            <sz val="9"/>
            <color indexed="81"/>
            <rFont val="Tahoma"/>
            <family val="2"/>
          </rPr>
          <t>Seleccione de la lista desplegable el tipo de inversión y a continuación describa las actividades.</t>
        </r>
      </text>
    </comment>
    <comment ref="C142" authorId="1" shapeId="0" xr:uid="{00000000-0006-0000-0200-000019000000}">
      <text>
        <r>
          <rPr>
            <sz val="9"/>
            <color indexed="81"/>
            <rFont val="Tahoma"/>
            <family val="2"/>
          </rPr>
          <t>Seleccione de la lista desplegable el tipo de inversión y a continuación describa las actividades.</t>
        </r>
      </text>
    </comment>
    <comment ref="C150" authorId="1" shapeId="0" xr:uid="{00000000-0006-0000-0200-00001A000000}">
      <text>
        <r>
          <rPr>
            <sz val="9"/>
            <color indexed="81"/>
            <rFont val="Tahoma"/>
            <family val="2"/>
          </rPr>
          <t>Seleccione de la lista desplegable el tipo de inversión y a continuación describa las actividades.</t>
        </r>
      </text>
    </comment>
    <comment ref="C158" authorId="1" shapeId="0" xr:uid="{00000000-0006-0000-0200-00001B000000}">
      <text>
        <r>
          <rPr>
            <sz val="9"/>
            <color indexed="81"/>
            <rFont val="Tahoma"/>
            <family val="2"/>
          </rPr>
          <t>Seleccione de la lista desplegable el tipo de inversión y a continuación describa las actividades.</t>
        </r>
      </text>
    </comment>
    <comment ref="C166" authorId="1" shapeId="0" xr:uid="{00000000-0006-0000-0200-00001C000000}">
      <text>
        <r>
          <rPr>
            <sz val="9"/>
            <color indexed="81"/>
            <rFont val="Tahoma"/>
            <family val="2"/>
          </rPr>
          <t>Seleccione de la lista desplegable el tipo de inversión y a continuación describa las actividades.</t>
        </r>
      </text>
    </comment>
    <comment ref="C174" authorId="1" shapeId="0" xr:uid="{00000000-0006-0000-0200-00001D000000}">
      <text>
        <r>
          <rPr>
            <sz val="9"/>
            <color indexed="81"/>
            <rFont val="Tahoma"/>
            <family val="2"/>
          </rPr>
          <t>Seleccione de la lista desplegable el tipo de inversión y a continuación describa las actividades.</t>
        </r>
      </text>
    </comment>
    <comment ref="C182" authorId="1" shapeId="0" xr:uid="{00000000-0006-0000-0200-00001E000000}">
      <text>
        <r>
          <rPr>
            <sz val="9"/>
            <color indexed="81"/>
            <rFont val="Tahoma"/>
            <family val="2"/>
          </rPr>
          <t>Seleccione de la lista desplegable el tipo de inversión y a continuación describa las actividades.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Ana Maria Hernandez Arenas</author>
    <author>admin</author>
  </authors>
  <commentList>
    <comment ref="C11" authorId="0" shapeId="0" xr:uid="{00000000-0006-0000-0300-000001000000}">
      <text>
        <r>
          <rPr>
            <b/>
            <sz val="9"/>
            <color rgb="FF000000"/>
            <rFont val="Tahoma"/>
            <family val="2"/>
          </rPr>
          <t>Estas Actividades son las reportadas en el Cuadro de Costos y el formato está formulado para que automáticamente aparezcan en el Plan de Acción.</t>
        </r>
      </text>
    </comment>
    <comment ref="D11" authorId="0" shapeId="0" xr:uid="{00000000-0006-0000-0300-000002000000}">
      <text>
        <r>
          <rPr>
            <b/>
            <sz val="9"/>
            <color rgb="FF000000"/>
            <rFont val="Tahoma"/>
            <family val="2"/>
          </rPr>
          <t>El responsable de la ejecución de la actividad es quién aporta información para el seguimiento de la misma en el proyecto.</t>
        </r>
      </text>
    </comment>
    <comment ref="E11" authorId="1" shapeId="0" xr:uid="{00000000-0006-0000-0300-000003000000}">
      <text>
        <r>
          <rPr>
            <b/>
            <sz val="9"/>
            <color rgb="FF000000"/>
            <rFont val="Tahoma"/>
            <family val="2"/>
          </rPr>
          <t xml:space="preserve"> </t>
        </r>
        <r>
          <rPr>
            <sz val="9"/>
            <color rgb="FF000000"/>
            <rFont val="Tahoma"/>
            <family val="2"/>
          </rPr>
          <t xml:space="preserve">En la definición de los indicadores se deben considerar como mínimo las siguientes variables: el nombre del indicador,  la fórmula, la unidad de medida y la descripción.
</t>
        </r>
        <r>
          <rPr>
            <sz val="9"/>
            <color rgb="FF000000"/>
            <rFont val="Tahoma"/>
            <family val="2"/>
          </rPr>
          <t xml:space="preserve">
</t>
        </r>
        <r>
          <rPr>
            <sz val="9"/>
            <color rgb="FF000000"/>
            <rFont val="Tahoma"/>
            <family val="2"/>
          </rPr>
          <t xml:space="preserve">Con base en este indicador se realizará el  seguimiento del proyecto.
</t>
        </r>
        <r>
          <rPr>
            <sz val="9"/>
            <color rgb="FF000000"/>
            <rFont val="Tahoma"/>
            <family val="2"/>
          </rPr>
          <t xml:space="preserve">
</t>
        </r>
        <r>
          <rPr>
            <sz val="9"/>
            <color rgb="FF000000"/>
            <rFont val="Tahoma"/>
            <family val="2"/>
          </rPr>
          <t xml:space="preserve">Ejemplo:
</t>
        </r>
        <r>
          <rPr>
            <sz val="9"/>
            <color rgb="FF000000"/>
            <rFont val="Tahoma"/>
            <family val="2"/>
          </rPr>
          <t xml:space="preserve">
</t>
        </r>
        <r>
          <rPr>
            <sz val="9"/>
            <color rgb="FF000000"/>
            <rFont val="Tahoma"/>
            <family val="2"/>
          </rPr>
          <t xml:space="preserve">Para la acitividad "Financiar proyectos de investigación presentados por las diferentes Facultades." los posibles indicadores que se podrían sacar de esta actividad son: 
</t>
        </r>
        <r>
          <rPr>
            <sz val="9"/>
            <color rgb="FF000000"/>
            <rFont val="Tahoma"/>
            <family val="2"/>
          </rPr>
          <t xml:space="preserve">
</t>
        </r>
        <r>
          <rPr>
            <sz val="9"/>
            <color rgb="FF000000"/>
            <rFont val="Tahoma"/>
            <family val="2"/>
          </rPr>
          <t xml:space="preserve">- Número de proyectos financiados a las facultades.
</t>
        </r>
        <r>
          <rPr>
            <sz val="9"/>
            <color rgb="FF000000"/>
            <rFont val="Tahoma"/>
            <family val="2"/>
          </rPr>
          <t xml:space="preserve">
</t>
        </r>
        <r>
          <rPr>
            <sz val="9"/>
            <color rgb="FF000000"/>
            <rFont val="Tahoma"/>
            <family val="2"/>
          </rPr>
          <t xml:space="preserve">- Monto invertido en proyectos de investigación presentado por las facultades.
</t>
        </r>
      </text>
    </comment>
    <comment ref="F11" authorId="0" shapeId="0" xr:uid="{00000000-0006-0000-0300-000004000000}">
      <text>
        <r>
          <rPr>
            <b/>
            <sz val="9"/>
            <color rgb="FF000000"/>
            <rFont val="Tahoma"/>
            <family val="2"/>
          </rPr>
          <t>L</t>
        </r>
        <r>
          <rPr>
            <sz val="9"/>
            <color rgb="FF000000"/>
            <rFont val="Tahoma"/>
            <family val="2"/>
          </rPr>
          <t xml:space="preserve">a meta se puede entender como la expresión de un objetivo en términos cuantitativos y cualitativos.
</t>
        </r>
        <r>
          <rPr>
            <sz val="9"/>
            <color rgb="FF000000"/>
            <rFont val="Tahoma"/>
            <family val="2"/>
          </rPr>
          <t xml:space="preserve">
</t>
        </r>
        <r>
          <rPr>
            <sz val="9"/>
            <color rgb="FF000000"/>
            <rFont val="Tahoma"/>
            <family val="2"/>
          </rPr>
          <t>Una metas, es pues lo que conduce a lograr el objetivo, y en consecuencia, para la conclusión exitosa del proyecto se debe haber alcanzado cada una de las metas necesarias o planteadas para lograr el objetivo propuesto.</t>
        </r>
      </text>
    </comment>
    <comment ref="G11" authorId="1" shapeId="0" xr:uid="{00000000-0006-0000-0300-000005000000}">
      <text>
        <r>
          <rPr>
            <sz val="9"/>
            <color rgb="FF000000"/>
            <rFont val="Tahoma"/>
            <family val="2"/>
          </rPr>
          <t xml:space="preserve">Escriba que evidencias permitirán darle soporte a las actividades implementadas. </t>
        </r>
      </text>
    </comment>
    <comment ref="AH11" authorId="1" shapeId="0" xr:uid="{00000000-0006-0000-0300-000006000000}">
      <text>
        <r>
          <rPr>
            <sz val="9"/>
            <color rgb="FF000000"/>
            <rFont val="Tahoma"/>
            <family val="2"/>
          </rPr>
          <t xml:space="preserve">Recursos ejecutados en el trimestre de seguimiento y se hace con base en los recursos comprometidos.
</t>
        </r>
      </text>
    </comment>
    <comment ref="AI11" authorId="1" shapeId="0" xr:uid="{00000000-0006-0000-0300-000007000000}">
      <text>
        <r>
          <rPr>
            <sz val="9"/>
            <color rgb="FF000000"/>
            <rFont val="Tahoma"/>
            <family val="2"/>
          </rPr>
          <t>Recursos ejecutados en el trimestre de seguimiento y se hace con base en los recursos comprometidos.</t>
        </r>
      </text>
    </comment>
    <comment ref="AJ11" authorId="0" shapeId="0" xr:uid="{00000000-0006-0000-0300-000008000000}">
      <text>
        <r>
          <rPr>
            <b/>
            <sz val="9"/>
            <color rgb="FF000000"/>
            <rFont val="Tahoma"/>
            <family val="2"/>
          </rPr>
          <t>Seguimiento al cumplimiento de las metas ejecutadas durante el 1 semestre del año.</t>
        </r>
      </text>
    </comment>
    <comment ref="AK11" authorId="1" shapeId="0" xr:uid="{00000000-0006-0000-0300-000009000000}">
      <text>
        <r>
          <rPr>
            <sz val="9"/>
            <color rgb="FF000000"/>
            <rFont val="Tahoma"/>
            <family val="2"/>
          </rPr>
          <t>Recursos ejecutados en el trimestre de seguimiento y se hace con base en los recursos comprometidos.</t>
        </r>
      </text>
    </comment>
    <comment ref="AL11" authorId="1" shapeId="0" xr:uid="{00000000-0006-0000-0300-00000A000000}">
      <text>
        <r>
          <rPr>
            <sz val="9"/>
            <color indexed="81"/>
            <rFont val="Tahoma"/>
            <family val="2"/>
          </rPr>
          <t>Recursos ejecutados en el trimestre de seguimiento y se hace con base en los recursos comprometidos.</t>
        </r>
      </text>
    </comment>
    <comment ref="AM11" authorId="0" shapeId="0" xr:uid="{00000000-0006-0000-0300-00000B000000}">
      <text>
        <r>
          <rPr>
            <b/>
            <sz val="9"/>
            <color rgb="FF000000"/>
            <rFont val="Tahoma"/>
            <family val="2"/>
          </rPr>
          <t>Seguimiento al cumplimiento de las metas ejecutadas durante el 2 semestre del año.</t>
        </r>
      </text>
    </comment>
    <comment ref="AN11" authorId="1" shapeId="0" xr:uid="{00000000-0006-0000-0300-00000C000000}">
      <text>
        <r>
          <rPr>
            <sz val="9"/>
            <color rgb="FF000000"/>
            <rFont val="Tahoma"/>
            <family val="2"/>
          </rPr>
          <t>Recursos ejecutados en el trimestre de seguimiento y se hace con base en los recursos comprometidos.</t>
        </r>
      </text>
    </comment>
    <comment ref="AO11" authorId="1" shapeId="0" xr:uid="{00000000-0006-0000-0300-00000D000000}">
      <text>
        <r>
          <rPr>
            <sz val="9"/>
            <color rgb="FF000000"/>
            <rFont val="Tahoma"/>
            <family val="2"/>
          </rPr>
          <t>Recursos ejecutados en el trimestre de seguimiento y se hace con base en los recursos comprometidos.</t>
        </r>
      </text>
    </comment>
    <comment ref="AP11" authorId="0" shapeId="0" xr:uid="{00000000-0006-0000-0300-00000E000000}">
      <text>
        <r>
          <rPr>
            <b/>
            <sz val="9"/>
            <color rgb="FF000000"/>
            <rFont val="Tahoma"/>
            <family val="2"/>
          </rPr>
          <t>Seguimiento al cumplimiento de las metas ejecutadas durante el 1 semestre del año.</t>
        </r>
      </text>
    </comment>
    <comment ref="AQ11" authorId="1" shapeId="0" xr:uid="{00000000-0006-0000-0300-00000F000000}">
      <text>
        <r>
          <rPr>
            <sz val="9"/>
            <color rgb="FF000000"/>
            <rFont val="Tahoma"/>
            <family val="2"/>
          </rPr>
          <t>Recursos ejecutados en el trimestre de seguimiento y se hace con base en los recursos comprometidos.</t>
        </r>
      </text>
    </comment>
    <comment ref="AR11" authorId="1" shapeId="0" xr:uid="{00000000-0006-0000-0300-000010000000}">
      <text>
        <r>
          <rPr>
            <sz val="9"/>
            <color rgb="FF000000"/>
            <rFont val="Tahoma"/>
            <family val="2"/>
          </rPr>
          <t>Recursos ejecutados en el trimestre de seguimiento y se hace con base en los recursos comprometidos.</t>
        </r>
      </text>
    </comment>
    <comment ref="AS11" authorId="0" shapeId="0" xr:uid="{00000000-0006-0000-0300-000011000000}">
      <text>
        <r>
          <rPr>
            <b/>
            <sz val="9"/>
            <color rgb="FF000000"/>
            <rFont val="Tahoma"/>
            <family val="2"/>
          </rPr>
          <t>Seguimiento al cumplimiento de las metas ejecutadas durante el 2 semestre del año.</t>
        </r>
      </text>
    </comment>
    <comment ref="AT11" authorId="0" shapeId="0" xr:uid="{00000000-0006-0000-0300-000012000000}">
      <text>
        <r>
          <rPr>
            <b/>
            <sz val="9"/>
            <color indexed="81"/>
            <rFont val="Tahoma"/>
            <family val="2"/>
          </rPr>
          <t>El cumplimiento de la meta se calcula automáticamente en cuanto a los recursos ejecutados y el % de la meta se hace frente al impacto de cada actividad.</t>
        </r>
      </text>
    </comment>
    <comment ref="AT12" authorId="0" shapeId="0" xr:uid="{00000000-0006-0000-0300-000014000000}">
      <text>
        <r>
          <rPr>
            <b/>
            <sz val="9"/>
            <color indexed="81"/>
            <rFont val="Tahoma"/>
            <family val="2"/>
          </rPr>
          <t>Se calcula automáticamente.</t>
        </r>
      </text>
    </comment>
    <comment ref="AU12" authorId="0" shapeId="0" xr:uid="{00000000-0006-0000-0300-000015000000}">
      <text>
        <r>
          <rPr>
            <b/>
            <sz val="9"/>
            <color indexed="81"/>
            <rFont val="Tahoma"/>
            <family val="2"/>
          </rPr>
          <t>Se calcula automáticamente.</t>
        </r>
      </text>
    </comment>
    <comment ref="AV12" authorId="0" shapeId="0" xr:uid="{00000000-0006-0000-0300-000016000000}">
      <text>
        <r>
          <rPr>
            <b/>
            <sz val="9"/>
            <color indexed="81"/>
            <rFont val="Tahoma"/>
            <family val="2"/>
          </rPr>
          <t>Este porcentaje de cumplimiento se refiere al % del impacto de la actividad frente a la totalidad de la meta, independiente de los recursos invertidos.</t>
        </r>
      </text>
    </comment>
    <comment ref="B36" authorId="1" shapeId="0" xr:uid="{00000000-0006-0000-0300-000017000000}">
      <text>
        <r>
          <rPr>
            <b/>
            <sz val="9"/>
            <color indexed="81"/>
            <rFont val="Tahoma"/>
            <family val="2"/>
          </rPr>
          <t>Seleccione de la lista desplegable la Etapa en la cual se encuentra el proyecto.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G19" authorId="0" shapeId="0" xr:uid="{00000000-0006-0000-0600-000001000000}">
      <text>
        <r>
          <rPr>
            <b/>
            <sz val="9"/>
            <color rgb="FF000000"/>
            <rFont val="Tahoma"/>
            <family val="2"/>
          </rPr>
          <t>POAI, MEN, otros...</t>
        </r>
      </text>
    </comment>
  </commentList>
</comments>
</file>

<file path=xl/sharedStrings.xml><?xml version="1.0" encoding="utf-8"?>
<sst xmlns="http://schemas.openxmlformats.org/spreadsheetml/2006/main" count="550" uniqueCount="243">
  <si>
    <t>ACTIVIDAD</t>
  </si>
  <si>
    <t>VALOR TOTAL DEL PROYECTO</t>
  </si>
  <si>
    <t>Valor Actividad</t>
  </si>
  <si>
    <t>TOTAL</t>
  </si>
  <si>
    <t>CANT.</t>
  </si>
  <si>
    <t>UND.</t>
  </si>
  <si>
    <t>Vr. UNT.</t>
  </si>
  <si>
    <t>INSUMO</t>
  </si>
  <si>
    <t>UND</t>
  </si>
  <si>
    <t>ACTIVIDADES</t>
  </si>
  <si>
    <t>INVESTIGACIÓN</t>
  </si>
  <si>
    <t>BIENESTAR</t>
  </si>
  <si>
    <t>TALENTO HUMANO</t>
  </si>
  <si>
    <t>DOTACION</t>
  </si>
  <si>
    <t>ETAPA DE INVERSIÓN</t>
  </si>
  <si>
    <t>TOTAL POR PERIODO</t>
  </si>
  <si>
    <t>DESCRIPCION</t>
  </si>
  <si>
    <t>NUMERO DE BENEFICIARIOS</t>
  </si>
  <si>
    <t>DESCRIPCIÓN</t>
  </si>
  <si>
    <t>PE -001 MARCO LEGAL</t>
  </si>
  <si>
    <t>II. PREPARACIÓN</t>
  </si>
  <si>
    <t>Sist. Biblioteca</t>
  </si>
  <si>
    <t>Oferta Academica</t>
  </si>
  <si>
    <t>Calidad Institucional</t>
  </si>
  <si>
    <t>Actualiz. Curricular</t>
  </si>
  <si>
    <t>Egresados</t>
  </si>
  <si>
    <t>Movilidad Acade.</t>
  </si>
  <si>
    <t>Aulas</t>
  </si>
  <si>
    <t>Acred. Alta Calidad</t>
  </si>
  <si>
    <t>Redes Investig.</t>
  </si>
  <si>
    <t>Capacit. Docentes</t>
  </si>
  <si>
    <t>Sala de computo</t>
  </si>
  <si>
    <t>Mantenimiento</t>
  </si>
  <si>
    <t>Registro Calificado</t>
  </si>
  <si>
    <t>Fortal. Semillero</t>
  </si>
  <si>
    <t>Capacit. Adtivos</t>
  </si>
  <si>
    <t>Oficinas</t>
  </si>
  <si>
    <t>Adecuaciones</t>
  </si>
  <si>
    <t>Calidad Educación</t>
  </si>
  <si>
    <t>Calidad Investig.</t>
  </si>
  <si>
    <t>Laboratorios</t>
  </si>
  <si>
    <t>Construcción Nueva</t>
  </si>
  <si>
    <t>ACADEMICO</t>
  </si>
  <si>
    <t>INFRAESTRUCTURA</t>
  </si>
  <si>
    <t>LOCALIZACIÓN</t>
  </si>
  <si>
    <t>OBJETO</t>
  </si>
  <si>
    <t>PROCESO</t>
  </si>
  <si>
    <t>Departamento</t>
  </si>
  <si>
    <t>1.3</t>
  </si>
  <si>
    <t>1.2</t>
  </si>
  <si>
    <t>1.1</t>
  </si>
  <si>
    <t>ESTUDIO TÉCNICO - CAPACIDAD</t>
  </si>
  <si>
    <t>UNIDAD</t>
  </si>
  <si>
    <t xml:space="preserve"> ESTUDIO TÉCNICO - CAPACIDAD Y NÚMERO DE BENEFICIARIOS</t>
  </si>
  <si>
    <t>PE -002 CUADRO DE COSTOS</t>
  </si>
  <si>
    <t>IV. ANEXOS</t>
  </si>
  <si>
    <t>Nota : los anexos pueden ser cotizaciones , folletos , estudios , presupuestos detallados.</t>
  </si>
  <si>
    <t xml:space="preserve">MEDIO DE ENTREGA </t>
  </si>
  <si>
    <t>2.1</t>
  </si>
  <si>
    <t>2.2</t>
  </si>
  <si>
    <t>2.3</t>
  </si>
  <si>
    <t>1. EFECTOS</t>
  </si>
  <si>
    <t>2. CAUSAS</t>
  </si>
  <si>
    <t>ID-002 UBICACIÓN Y DESCRIPCIÓN DE LA POBLACIÓN OBJETIVO DEL PROYECTO</t>
  </si>
  <si>
    <t>ID-003 OBJETIVOS Y METAS DEL PROYECTO</t>
  </si>
  <si>
    <t>CAUSA 1.</t>
  </si>
  <si>
    <t>10. DESCRIPCIÓN OBJETIVO GENERAL:</t>
  </si>
  <si>
    <t>8. POBLACIÓN OBJETIVO:</t>
  </si>
  <si>
    <t>9. PRINCIPALES CARACTERÍSTICAS:</t>
  </si>
  <si>
    <t>7. LOCALIZACIÓN ESPECÍFICA:</t>
  </si>
  <si>
    <t>5. DEPARTAMENTO:</t>
  </si>
  <si>
    <t>6. MUNICIPIO:</t>
  </si>
  <si>
    <t>CAUSA 2.</t>
  </si>
  <si>
    <t>ID-004 ALTERNATIVAS</t>
  </si>
  <si>
    <t>N°</t>
  </si>
  <si>
    <t>NOMBRE DE LA ALTERNATIVA</t>
  </si>
  <si>
    <t>JUSTIFICACIÓN</t>
  </si>
  <si>
    <t>ID-005 DESCRIPCIÓN PROYECTO</t>
  </si>
  <si>
    <t>NOMBRE DEL PROYECTO =  "PROCESO + OBJETO + LOCALIZACIÓN"</t>
  </si>
  <si>
    <t>DESARROLLO INSTITUCIONAL</t>
  </si>
  <si>
    <t>Calidad de vida de las personas</t>
  </si>
  <si>
    <t>I. IDENTIFICACIÓN</t>
  </si>
  <si>
    <t>MARCO LEGAL:</t>
  </si>
  <si>
    <t>EJE ESTRATÉGICO:</t>
  </si>
  <si>
    <t>PILAR ESTRATÉGICO:</t>
  </si>
  <si>
    <t xml:space="preserve">NOMBRE DEL PROYECTO: </t>
  </si>
  <si>
    <t>INFRAESTRUCTURA FÍSICA</t>
  </si>
  <si>
    <t>DOTACIÓN</t>
  </si>
  <si>
    <t>ACADÉMICAS</t>
  </si>
  <si>
    <t>TIPO DE INVERSIÓN</t>
  </si>
  <si>
    <t xml:space="preserve">PR-02 FUENTES DE FINANCIACION </t>
  </si>
  <si>
    <t>ETAPA DE PREINVERSIÓN</t>
  </si>
  <si>
    <t>ETAPA DE OPERACIÓN Y MANTENIMIENTO</t>
  </si>
  <si>
    <t xml:space="preserve">DESCRIPCIÓN DEL ANEXO </t>
  </si>
  <si>
    <t>VALOR</t>
  </si>
  <si>
    <t>TOTAL FINANCIACIÓN</t>
  </si>
  <si>
    <t>CUMPLIMIENTO FINAL</t>
  </si>
  <si>
    <t>% EJECUCIÓN DE RECURSOS</t>
  </si>
  <si>
    <t>% CUMPLIMIENTO META</t>
  </si>
  <si>
    <t>TOTAL EJECUCIÓN</t>
  </si>
  <si>
    <t>TOTAL DE MONTO EJECUTADO</t>
  </si>
  <si>
    <t>META</t>
  </si>
  <si>
    <t xml:space="preserve">INDICADOR DE MEDICIÓN </t>
  </si>
  <si>
    <t>OBSERVACIONES</t>
  </si>
  <si>
    <t>UNIQUINDIO</t>
  </si>
  <si>
    <t>ANALISIS UNIQUINDIO</t>
  </si>
  <si>
    <t>ANALISIS OTRAS INSTANCIAS</t>
  </si>
  <si>
    <t>CUMPLE</t>
  </si>
  <si>
    <t>Legal</t>
  </si>
  <si>
    <t>NO CUMPLE</t>
  </si>
  <si>
    <t>Mercado</t>
  </si>
  <si>
    <t>NO APLICA</t>
  </si>
  <si>
    <t>Localización</t>
  </si>
  <si>
    <t>Técnico</t>
  </si>
  <si>
    <t>SI</t>
  </si>
  <si>
    <t>Institucional – Organizacional</t>
  </si>
  <si>
    <t>NO</t>
  </si>
  <si>
    <t>Ambiental</t>
  </si>
  <si>
    <t>Desastres</t>
  </si>
  <si>
    <t>Comunitarios</t>
  </si>
  <si>
    <t>Financiero</t>
  </si>
  <si>
    <t>SI/NO</t>
  </si>
  <si>
    <t>1. El problema esta bien definido.</t>
  </si>
  <si>
    <t>2. La Alternativa seleccionada soluciona el Problema Definido.</t>
  </si>
  <si>
    <t>3. Los costos Estimados son razonables.</t>
  </si>
  <si>
    <t>4. Es función de la entidad solucionar el problema.</t>
  </si>
  <si>
    <t>IV.MOTIVACION PARA LA VIABILIDAD O NO VIABILIDAD</t>
  </si>
  <si>
    <t>TIPO DE VIABILIDAD PARA:</t>
  </si>
  <si>
    <t>Proyecto Nuevo</t>
  </si>
  <si>
    <t>Actualizacion Proyecto</t>
  </si>
  <si>
    <t>Modificacion de Proyecto</t>
  </si>
  <si>
    <t>Adicion presupuestal</t>
  </si>
  <si>
    <t>ENTIDAD</t>
  </si>
  <si>
    <t>CONTRAPARTIDA</t>
  </si>
  <si>
    <t>CRITERIOS</t>
  </si>
  <si>
    <t>CATEGORÍAS DEL  PROYECTO</t>
  </si>
  <si>
    <t>FECHA INICIO PROYECTO:</t>
  </si>
  <si>
    <t>FECHA FINAL PROYECTO:</t>
  </si>
  <si>
    <t xml:space="preserve">CÓDIGO ASIGNADO AL PROYECTO: </t>
  </si>
  <si>
    <t>II. CRITERIOS A EVALUAR</t>
  </si>
  <si>
    <t>III. CONCEPTO DE VIABILIDAD</t>
  </si>
  <si>
    <t>INVERSIÓN</t>
  </si>
  <si>
    <t>V. RUBROS  VIABILIZADOS</t>
  </si>
  <si>
    <t>FUENTE</t>
  </si>
  <si>
    <t>7. Grado de bienestar común que proporciona el proyecto (se puede estimar con base en el manifiesto de la comunidad por la ejecución del proyecto).</t>
  </si>
  <si>
    <t>8. Contribuye el proyecto al desarrollo de la Institución.</t>
  </si>
  <si>
    <t>Funcionario Responsable:</t>
  </si>
  <si>
    <t>Cargo:</t>
  </si>
  <si>
    <t>E-Mail:</t>
  </si>
  <si>
    <t>Ciudad y Fecha:</t>
  </si>
  <si>
    <t>Telefono:</t>
  </si>
  <si>
    <t>6. El proyecto esta de acuerdo al Plan Estratégico vigente.</t>
  </si>
  <si>
    <t>N° RUBRO</t>
  </si>
  <si>
    <t xml:space="preserve">ETAPA DE INVERSIÓN </t>
  </si>
  <si>
    <t xml:space="preserve">ETAPA </t>
  </si>
  <si>
    <t>TIPO DE RECURSO</t>
  </si>
  <si>
    <t>PROBLEMA CENTRAL</t>
  </si>
  <si>
    <t>3. DESCRIBA LA SITUACIÓN EXISTENTE CON RELACIÓN AL PROBLEMA CENTRAL</t>
  </si>
  <si>
    <t>13. DESCRIPCIÓN META OBJETIVO ESPECÍFICO 1.</t>
  </si>
  <si>
    <t>15. DESCRIPCIÓN META OBJETIVO ESPECÍFICO 2.</t>
  </si>
  <si>
    <t>METAS EJECUTADAS 
I SEMESTRE</t>
  </si>
  <si>
    <t>RECURSOS ECONÓMICOS EJECUTADOS EN EL 
I TRIMESTRE</t>
  </si>
  <si>
    <t>RECURSOS ECONÓMICOS EJECUTADOS EN EL 
II TRIMESTRE</t>
  </si>
  <si>
    <t>RECURSOS ECONÓMICOS EJECUTADOS EN EL 
III TRIMESTRE</t>
  </si>
  <si>
    <t>RECURSOS ECONÓMICOS EJECUTADOS EN EL 
IV TRIMESTRE</t>
  </si>
  <si>
    <t>Nota: en caso de requerir insertar más actividades, comunicarse con la oficina de planeación para poder instruirle en como proceder para no modificar la programación de la ficha.  Ext 851.</t>
  </si>
  <si>
    <t>METAS EJECUTADAS 
II SEMESTRE</t>
  </si>
  <si>
    <t>(+6) 735 9326</t>
  </si>
  <si>
    <t>RESPONSABLE DEL PROYECTO:</t>
  </si>
  <si>
    <t>NOMBRE DEL PROYECTO:</t>
  </si>
  <si>
    <t>I. INFORMACIÓN GENERAL DE LA VIABILIDAD</t>
  </si>
  <si>
    <t>TIEMPO DE EJECUCIÓN DE LAS ACTIVIDADES 1° AÑO (MESES)</t>
  </si>
  <si>
    <t>TIEMPO DE EJECUCIÓN DE LAS ACTIVIDADES 2° AÑO (MESES)</t>
  </si>
  <si>
    <t>RESPONSABLE 
EJECUCIÓN DE LA ACTIVIDAD 
(NOMBRE CARGO Y ÁREA)</t>
  </si>
  <si>
    <t>META (s):</t>
  </si>
  <si>
    <t>MEDIOS 
DE VERIFICACIÓN</t>
  </si>
  <si>
    <t>5. El formato PREPARACION esta correctamente diligenciado con sus respectivos anexos.</t>
  </si>
  <si>
    <t>ASPECTOS A CONCEPTUAR</t>
  </si>
  <si>
    <t>Firma</t>
  </si>
  <si>
    <t xml:space="preserve">De acuerdo con los criterios de evaluacion y aspectos conceptuados en relacion con el problema y su alternativa de solucion tanto tecnica como financiera, el proyecto se considera viable para los siguientes rubros de inversión: </t>
  </si>
  <si>
    <t>MARQUE CON UNA "X"
LA ALTERNATIVA SELECCIONADA</t>
  </si>
  <si>
    <t>E-MAIL</t>
  </si>
  <si>
    <t>TELÉFONO Y EXTENSIÓN</t>
  </si>
  <si>
    <t>CARGO</t>
  </si>
  <si>
    <t>RESPONSABLE DEL PROYECTO</t>
  </si>
  <si>
    <t>11. DESCRIPCIÓN META OBJETIVO GENERAL:</t>
  </si>
  <si>
    <t>12. DESCRIPCIÓN OBJETIVO ESPECÍFICO 1.</t>
  </si>
  <si>
    <t>14. DESCRIPCIÓN OBJETIVO ESPECÍFICO 2.</t>
  </si>
  <si>
    <t>QUINDIO</t>
  </si>
  <si>
    <t>ARMENIA</t>
  </si>
  <si>
    <r>
      <t xml:space="preserve">ID - 001 IDENTIFICACION Y DESCRIPCION DEL PROBLEMA O NECESIDAD
</t>
    </r>
    <r>
      <rPr>
        <b/>
        <sz val="10"/>
        <color indexed="17"/>
        <rFont val="Arial Narrow"/>
        <family val="2"/>
      </rPr>
      <t>Identifique el problema central o la necesidad en los términos más concretos posibles:</t>
    </r>
  </si>
  <si>
    <r>
      <t xml:space="preserve">4. INDICADOR INICIAL </t>
    </r>
    <r>
      <rPr>
        <b/>
        <sz val="11"/>
        <color indexed="17"/>
        <rFont val="Arial Narrow"/>
        <family val="2"/>
      </rPr>
      <t>¿Cuál es la magnitud del problema actualmente?</t>
    </r>
  </si>
  <si>
    <r>
      <t xml:space="preserve">RECURSOS ECONOMICOS PLANEADOS 
</t>
    </r>
    <r>
      <rPr>
        <b/>
        <i/>
        <sz val="9"/>
        <color indexed="60"/>
        <rFont val="Arial Narrow"/>
        <family val="2"/>
      </rPr>
      <t>(DEL CUADRO DE COSTOS)</t>
    </r>
  </si>
  <si>
    <t>Personal Docente</t>
  </si>
  <si>
    <t>Personal Administrativo</t>
  </si>
  <si>
    <t>X</t>
  </si>
  <si>
    <t>Bienestar Instititucional</t>
  </si>
  <si>
    <t>Permanencia Estudiantil</t>
  </si>
  <si>
    <t>UNIVERSIDAD PERTINENTE</t>
  </si>
  <si>
    <t>Pilar 1: Calidad Académica Pertinente</t>
  </si>
  <si>
    <t>UNIVERSIDAD CREATIVA</t>
  </si>
  <si>
    <t>Pilar 2: Investigación Pertinente</t>
  </si>
  <si>
    <t xml:space="preserve">UNIVERSIDAD INTEGRADORA </t>
  </si>
  <si>
    <t>Pilar 3: Extensión y Proyección Social Pertinente</t>
  </si>
  <si>
    <t>Pilar 4: Gestión Creativa</t>
  </si>
  <si>
    <t>Pilar 5: Bienestar y Cultura Creativa</t>
  </si>
  <si>
    <t>Pilar 6: Integradora con el Egresado</t>
  </si>
  <si>
    <t>Pilar 7: Integradora con la Internacionalización y Movilidad</t>
  </si>
  <si>
    <t>Pilar 8: Integradora con el Entorno</t>
  </si>
  <si>
    <t>CAUSA 3.</t>
  </si>
  <si>
    <t>14. DESCRIPCIÓN OBJETIVO ESPECÍFICO 3.</t>
  </si>
  <si>
    <t>15. DESCRIPCIÓN META OBJETIVO ESPECÍFICO 3.</t>
  </si>
  <si>
    <t>VI. RESPONSABLE DEL BANCO DE PROYECTOS</t>
  </si>
  <si>
    <t>ANA MARÍA HERNÁNDEZ ARENAS</t>
  </si>
  <si>
    <t>amhernandez@uniquindio.edu.co</t>
  </si>
  <si>
    <t>VII. RESPONSABLE DE LA EMISION DE VIABILIDAD</t>
  </si>
  <si>
    <t>REINALDO SIERRA PRIETO</t>
  </si>
  <si>
    <t>Jefe de la Oficina Asesora de Planeación y Desarrollo</t>
  </si>
  <si>
    <t>rey@uniquindio.edu.co</t>
  </si>
  <si>
    <t xml:space="preserve">
Un proyecto puede aplicar a varias categorias. Marque con una x tantas casillas como sean necesarias que  apliquen al proyecto que se esta planteando.</t>
  </si>
  <si>
    <t>CODIGO:E-PE-02-F-08</t>
  </si>
  <si>
    <t>VERSIÓN: 06</t>
  </si>
  <si>
    <t>FECHA: 2019/11/27</t>
  </si>
  <si>
    <t>III. SEGUIMIENTO</t>
  </si>
  <si>
    <t>PR-01  PROGAMACION DEL PROYECTO</t>
  </si>
  <si>
    <t>ACTIVIDADES A DESARROLLAR</t>
  </si>
  <si>
    <t>CRONOGRAMA DE ACTIVIDADES</t>
  </si>
  <si>
    <t>SEGUIMIENTO A LAS ACTIVIDADES DEL PROYECTO EN EL 1 AÑO</t>
  </si>
  <si>
    <t>SEGUIMIENTO A LAS ACTIVIDADES DEL PROYECTO EN EL 2 AÑO</t>
  </si>
  <si>
    <t>RESUMEN DE EJECUCIÓN DEL PROYECTO</t>
  </si>
  <si>
    <t># Personas</t>
  </si>
  <si>
    <t>Estudiantes Pregrado</t>
  </si>
  <si>
    <t>Estudiantes Posgrado</t>
  </si>
  <si>
    <t>Otros (Contratistas de OPS, deportistas, visitantes, entre otros)</t>
  </si>
  <si>
    <t>Estudiantes Diplomados y Educación Continuada</t>
  </si>
  <si>
    <t># Personas (prom. diario)</t>
  </si>
  <si>
    <t>PLAN DE DESARROLLO INSTITUCIONAL 2016-2025 / PLAN ESTRATEGICO 2016-2018</t>
  </si>
  <si>
    <t>VALOR ASIGNADO</t>
  </si>
  <si>
    <t>VALOR EJECUTADO</t>
  </si>
  <si>
    <t xml:space="preserve">Armenia, </t>
  </si>
  <si>
    <t>Profesional Especializado Of. Asesora de Planeación y Desarrollo</t>
  </si>
  <si>
    <t>EXTENSIÓN Y DESARROLLO SOCIAL</t>
  </si>
  <si>
    <t>Extensión y Desarrollo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</si>
</sst>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0_-;\-&quot;$&quot;* #,##0_-;_-&quot;$&quot;* &quot;-&quot;_-;_-@_-"/>
    <numFmt numFmtId="41" formatCode="_-* #,##0_-;\-* #,##0_-;_-* &quot;-&quot;_-;_-@_-"/>
    <numFmt numFmtId="44" formatCode="_-&quot;$&quot;* #,##0.00_-;\-&quot;$&quot;* #,##0.00_-;_-&quot;$&quot;* &quot;-&quot;??_-;_-@_-"/>
    <numFmt numFmtId="164" formatCode="_(&quot;$&quot;\ * #,##0_);_(&quot;$&quot;\ * \(#,##0\);_(&quot;$&quot;\ * &quot;-&quot;_);_(@_)"/>
    <numFmt numFmtId="165" formatCode="_(&quot;$&quot;\ * #,##0.00_);_(&quot;$&quot;\ * \(#,##0.00\);_(&quot;$&quot;\ * &quot;-&quot;??_);_(@_)"/>
    <numFmt numFmtId="166" formatCode="_(* #,##0.00_);_(* \(#,##0.00\);_(* &quot;-&quot;??_);_(@_)"/>
    <numFmt numFmtId="167" formatCode="&quot;$&quot;\ #,##0.00"/>
    <numFmt numFmtId="168" formatCode="_ [$€-2]\ * #,##0.00_ ;_ [$€-2]\ * \-#,##0.00_ ;_ [$€-2]\ * &quot;-&quot;??_ "/>
  </numFmts>
  <fonts count="51" x14ac:knownFonts="1">
    <font>
      <sz val="10"/>
      <name val="Arial"/>
      <family val="2"/>
    </font>
    <font>
      <sz val="11"/>
      <color indexed="8"/>
      <name val="Calibri"/>
      <family val="2"/>
    </font>
    <font>
      <sz val="11"/>
      <color indexed="8"/>
      <name val="Calibri"/>
      <family val="2"/>
    </font>
    <font>
      <sz val="10"/>
      <name val="Arial"/>
      <family val="2"/>
    </font>
    <font>
      <u/>
      <sz val="10"/>
      <color indexed="12"/>
      <name val="Arial"/>
      <family val="2"/>
    </font>
    <font>
      <sz val="9"/>
      <color indexed="81"/>
      <name val="Tahoma"/>
      <family val="2"/>
    </font>
    <font>
      <b/>
      <sz val="9"/>
      <color indexed="81"/>
      <name val="Tahoma"/>
      <family val="2"/>
    </font>
    <font>
      <b/>
      <i/>
      <sz val="9"/>
      <color indexed="81"/>
      <name val="Tahoma"/>
      <family val="2"/>
    </font>
    <font>
      <sz val="10"/>
      <name val="Arial Narrow"/>
      <family val="2"/>
    </font>
    <font>
      <b/>
      <sz val="10"/>
      <color indexed="17"/>
      <name val="Arial Narrow"/>
      <family val="2"/>
    </font>
    <font>
      <b/>
      <sz val="10"/>
      <name val="Arial Narrow"/>
      <family val="2"/>
    </font>
    <font>
      <sz val="8.1999999999999993"/>
      <name val="Arial Narrow"/>
      <family val="2"/>
    </font>
    <font>
      <b/>
      <sz val="11"/>
      <color indexed="17"/>
      <name val="Arial Narrow"/>
      <family val="2"/>
    </font>
    <font>
      <sz val="11"/>
      <name val="Arial Narrow"/>
      <family val="2"/>
    </font>
    <font>
      <sz val="8"/>
      <name val="Arial Narrow"/>
      <family val="2"/>
    </font>
    <font>
      <b/>
      <i/>
      <sz val="9"/>
      <color indexed="60"/>
      <name val="Arial Narrow"/>
      <family val="2"/>
    </font>
    <font>
      <b/>
      <sz val="11"/>
      <name val="Arial Narrow"/>
      <family val="2"/>
    </font>
    <font>
      <sz val="8"/>
      <name val="Arial"/>
      <family val="2"/>
    </font>
    <font>
      <u/>
      <sz val="12"/>
      <color indexed="12"/>
      <name val="Arial"/>
      <family val="2"/>
    </font>
    <font>
      <u/>
      <sz val="10"/>
      <color theme="10"/>
      <name val="Arial"/>
      <family val="2"/>
    </font>
    <font>
      <b/>
      <sz val="9"/>
      <color rgb="FF663300"/>
      <name val="Arial Narrow"/>
      <family val="2"/>
    </font>
    <font>
      <b/>
      <sz val="10"/>
      <color rgb="FF006600"/>
      <name val="Arial Narrow"/>
      <family val="2"/>
    </font>
    <font>
      <b/>
      <sz val="11"/>
      <color rgb="FF006600"/>
      <name val="Arial Narrow"/>
      <family val="2"/>
    </font>
    <font>
      <sz val="10"/>
      <color rgb="FF006600"/>
      <name val="Arial Narrow"/>
      <family val="2"/>
    </font>
    <font>
      <sz val="11"/>
      <color rgb="FF006600"/>
      <name val="Arial Narrow"/>
      <family val="2"/>
    </font>
    <font>
      <sz val="10"/>
      <color theme="0"/>
      <name val="Arial Narrow"/>
      <family val="2"/>
    </font>
    <font>
      <b/>
      <sz val="10"/>
      <color rgb="FF663300"/>
      <name val="Arial Narrow"/>
      <family val="2"/>
    </font>
    <font>
      <sz val="10"/>
      <color rgb="FF92D050"/>
      <name val="Arial Narrow"/>
      <family val="2"/>
    </font>
    <font>
      <sz val="11"/>
      <color rgb="FFC00000"/>
      <name val="Arial Narrow"/>
      <family val="2"/>
    </font>
    <font>
      <b/>
      <sz val="10"/>
      <color theme="3"/>
      <name val="Arial Narrow"/>
      <family val="2"/>
    </font>
    <font>
      <b/>
      <sz val="8"/>
      <color theme="3"/>
      <name val="Arial Narrow"/>
      <family val="2"/>
    </font>
    <font>
      <sz val="10"/>
      <color theme="3"/>
      <name val="Arial Narrow"/>
      <family val="2"/>
    </font>
    <font>
      <b/>
      <i/>
      <sz val="10"/>
      <color rgb="FF006600"/>
      <name val="Arial Narrow"/>
      <family val="2"/>
    </font>
    <font>
      <sz val="11"/>
      <color rgb="FF92D050"/>
      <name val="Arial Narrow"/>
      <family val="2"/>
    </font>
    <font>
      <b/>
      <sz val="11"/>
      <color rgb="FF663300"/>
      <name val="Arial Narrow"/>
      <family val="2"/>
    </font>
    <font>
      <sz val="11"/>
      <color theme="6" tint="0.39997558519241921"/>
      <name val="Arial Narrow"/>
      <family val="2"/>
    </font>
    <font>
      <sz val="12"/>
      <color rgb="FF006600"/>
      <name val="Arial Narrow"/>
      <family val="2"/>
    </font>
    <font>
      <b/>
      <sz val="11"/>
      <color theme="3" tint="-0.499984740745262"/>
      <name val="Arial Narrow"/>
      <family val="2"/>
    </font>
    <font>
      <b/>
      <sz val="9"/>
      <color rgb="FF006600"/>
      <name val="Arial Narrow"/>
      <family val="2"/>
    </font>
    <font>
      <b/>
      <sz val="12"/>
      <color rgb="FF006600"/>
      <name val="Arial Narrow"/>
      <family val="2"/>
    </font>
    <font>
      <b/>
      <i/>
      <sz val="11"/>
      <color theme="3"/>
      <name val="Arial Narrow"/>
      <family val="2"/>
    </font>
    <font>
      <sz val="9"/>
      <color rgb="FF006600"/>
      <name val="Arial Narrow"/>
      <family val="2"/>
    </font>
    <font>
      <u/>
      <sz val="12"/>
      <color rgb="FF006600"/>
      <name val="Arial Narrow"/>
      <family val="2"/>
    </font>
    <font>
      <b/>
      <sz val="11"/>
      <color theme="3"/>
      <name val="Arial Narrow"/>
      <family val="2"/>
    </font>
    <font>
      <sz val="12"/>
      <name val="Arial Narrow"/>
      <family val="2"/>
    </font>
    <font>
      <b/>
      <sz val="12"/>
      <name val="Arial Narrow"/>
      <family val="2"/>
    </font>
    <font>
      <sz val="9"/>
      <color rgb="FF000000"/>
      <name val="Tahoma"/>
      <family val="2"/>
    </font>
    <font>
      <b/>
      <sz val="9"/>
      <color rgb="FF000000"/>
      <name val="Tahoma"/>
      <family val="2"/>
    </font>
    <font>
      <sz val="10"/>
      <color rgb="FF000000"/>
      <name val="Tahoma"/>
      <family val="2"/>
    </font>
    <font>
      <b/>
      <i/>
      <sz val="9"/>
      <color rgb="FF000000"/>
      <name val="Tahoma"/>
      <family val="2"/>
    </font>
    <font>
      <u/>
      <sz val="12"/>
      <color indexed="12"/>
      <name val="Arial Narrow"/>
      <family val="2"/>
    </font>
  </fonts>
  <fills count="14">
    <fill>
      <patternFill patternType="none"/>
    </fill>
    <fill>
      <patternFill patternType="gray125"/>
    </fill>
    <fill>
      <patternFill patternType="solid">
        <fgColor rgb="FFFFFFCC"/>
        <bgColor indexed="64"/>
      </patternFill>
    </fill>
    <fill>
      <patternFill patternType="solid">
        <fgColor rgb="FFCCFFFF"/>
        <bgColor indexed="64"/>
      </patternFill>
    </fill>
    <fill>
      <patternFill patternType="solid">
        <fgColor theme="0"/>
        <bgColor indexed="64"/>
      </patternFill>
    </fill>
    <fill>
      <patternFill patternType="solid">
        <fgColor theme="6" tint="0.79998168889431442"/>
        <bgColor indexed="64"/>
      </patternFill>
    </fill>
    <fill>
      <patternFill patternType="solid">
        <fgColor rgb="FFE1FFE1"/>
        <bgColor indexed="64"/>
      </patternFill>
    </fill>
    <fill>
      <patternFill patternType="solid">
        <fgColor rgb="FFDDFFDD"/>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rgb="FF92D050"/>
        <bgColor indexed="64"/>
      </patternFill>
    </fill>
    <fill>
      <patternFill patternType="solid">
        <fgColor theme="4" tint="0.79998168889431442"/>
        <bgColor indexed="64"/>
      </patternFill>
    </fill>
    <fill>
      <patternFill patternType="solid">
        <fgColor rgb="FFA3FFFF"/>
        <bgColor indexed="64"/>
      </patternFill>
    </fill>
    <fill>
      <patternFill patternType="solid">
        <fgColor rgb="FFCCFF99"/>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rgb="FF006600"/>
      </left>
      <right/>
      <top style="thin">
        <color rgb="FF006600"/>
      </top>
      <bottom/>
      <diagonal/>
    </border>
    <border>
      <left/>
      <right/>
      <top style="thin">
        <color rgb="FF006600"/>
      </top>
      <bottom/>
      <diagonal/>
    </border>
    <border>
      <left/>
      <right style="thin">
        <color rgb="FF006600"/>
      </right>
      <top style="thin">
        <color rgb="FF006600"/>
      </top>
      <bottom/>
      <diagonal/>
    </border>
    <border>
      <left style="thin">
        <color rgb="FF006600"/>
      </left>
      <right/>
      <top/>
      <bottom/>
      <diagonal/>
    </border>
    <border>
      <left/>
      <right style="thin">
        <color rgb="FF006600"/>
      </right>
      <top/>
      <bottom/>
      <diagonal/>
    </border>
    <border>
      <left style="thin">
        <color rgb="FF006600"/>
      </left>
      <right/>
      <top/>
      <bottom style="thin">
        <color theme="6" tint="-0.249977111117893"/>
      </bottom>
      <diagonal/>
    </border>
    <border>
      <left/>
      <right/>
      <top/>
      <bottom style="thin">
        <color theme="6" tint="-0.249977111117893"/>
      </bottom>
      <diagonal/>
    </border>
    <border>
      <left/>
      <right style="thin">
        <color rgb="FF006600"/>
      </right>
      <top/>
      <bottom style="thin">
        <color theme="6" tint="-0.249977111117893"/>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499984740745262"/>
      </left>
      <right/>
      <top style="thin">
        <color theme="6" tint="-0.499984740745262"/>
      </top>
      <bottom/>
      <diagonal/>
    </border>
    <border>
      <left/>
      <right/>
      <top style="thin">
        <color theme="6" tint="-0.499984740745262"/>
      </top>
      <bottom/>
      <diagonal/>
    </border>
    <border>
      <left/>
      <right style="thin">
        <color theme="6" tint="-0.499984740745262"/>
      </right>
      <top style="thin">
        <color theme="6" tint="-0.499984740745262"/>
      </top>
      <bottom/>
      <diagonal/>
    </border>
    <border>
      <left style="thin">
        <color theme="6" tint="-0.499984740745262"/>
      </left>
      <right/>
      <top style="thin">
        <color theme="6" tint="-0.499984740745262"/>
      </top>
      <bottom style="thin">
        <color theme="6" tint="-0.499984740745262"/>
      </bottom>
      <diagonal/>
    </border>
    <border>
      <left style="thin">
        <color theme="6" tint="-0.499984740745262"/>
      </left>
      <right/>
      <top/>
      <bottom/>
      <diagonal/>
    </border>
    <border>
      <left style="thin">
        <color theme="6" tint="-0.499984740745262"/>
      </left>
      <right/>
      <top/>
      <bottom style="thin">
        <color theme="6" tint="-0.499984740745262"/>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499984740745262"/>
      </right>
      <top style="thin">
        <color theme="6" tint="-0.499984740745262"/>
      </top>
      <bottom style="thin">
        <color theme="6" tint="-0.499984740745262"/>
      </bottom>
      <diagonal/>
    </border>
    <border>
      <left/>
      <right style="thin">
        <color theme="6" tint="-0.499984740745262"/>
      </right>
      <top/>
      <bottom/>
      <diagonal/>
    </border>
    <border>
      <left style="thin">
        <color theme="6" tint="-0.499984740745262"/>
      </left>
      <right style="thin">
        <color theme="6" tint="-0.499984740745262"/>
      </right>
      <top style="thin">
        <color theme="6" tint="-0.499984740745262"/>
      </top>
      <bottom/>
      <diagonal/>
    </border>
    <border>
      <left style="thin">
        <color theme="6" tint="-0.499984740745262"/>
      </left>
      <right style="thin">
        <color theme="6" tint="-0.499984740745262"/>
      </right>
      <top/>
      <bottom style="thin">
        <color theme="6" tint="-0.499984740745262"/>
      </bottom>
      <diagonal/>
    </border>
    <border>
      <left style="thin">
        <color theme="6" tint="-0.249977111117893"/>
      </left>
      <right/>
      <top style="thin">
        <color theme="6" tint="-0.249977111117893"/>
      </top>
      <bottom style="thin">
        <color theme="6" tint="-0.249977111117893"/>
      </bottom>
      <diagonal/>
    </border>
    <border>
      <left style="thin">
        <color theme="6" tint="-0.499984740745262"/>
      </left>
      <right style="thin">
        <color auto="1"/>
      </right>
      <top style="thin">
        <color auto="1"/>
      </top>
      <bottom style="thin">
        <color auto="1"/>
      </bottom>
      <diagonal/>
    </border>
    <border>
      <left/>
      <right/>
      <top style="thin">
        <color theme="6" tint="-0.499984740745262"/>
      </top>
      <bottom style="thin">
        <color theme="6" tint="-0.499984740745262"/>
      </bottom>
      <diagonal/>
    </border>
    <border>
      <left/>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499984740745262"/>
      </left>
      <right style="thin">
        <color theme="6" tint="-0.499984740745262"/>
      </right>
      <top/>
      <bottom/>
      <diagonal/>
    </border>
    <border>
      <left style="thin">
        <color rgb="FF006600"/>
      </left>
      <right/>
      <top/>
      <bottom style="thin">
        <color rgb="FF006600"/>
      </bottom>
      <diagonal/>
    </border>
    <border>
      <left/>
      <right/>
      <top/>
      <bottom style="thin">
        <color rgb="FF006600"/>
      </bottom>
      <diagonal/>
    </border>
    <border>
      <left/>
      <right style="thin">
        <color rgb="FF006600"/>
      </right>
      <top/>
      <bottom style="thin">
        <color rgb="FF006600"/>
      </bottom>
      <diagonal/>
    </border>
    <border>
      <left style="thin">
        <color rgb="FF006600"/>
      </left>
      <right style="thin">
        <color rgb="FF006600"/>
      </right>
      <top style="thin">
        <color rgb="FF006600"/>
      </top>
      <bottom style="thin">
        <color rgb="FF006600"/>
      </bottom>
      <diagonal/>
    </border>
    <border>
      <left/>
      <right style="thin">
        <color theme="6" tint="-0.499984740745262"/>
      </right>
      <top style="thin">
        <color auto="1"/>
      </top>
      <bottom style="thin">
        <color auto="1"/>
      </bottom>
      <diagonal/>
    </border>
  </borders>
  <cellStyleXfs count="11">
    <xf numFmtId="0" fontId="0" fillId="0" borderId="0"/>
    <xf numFmtId="168" fontId="3" fillId="0" borderId="0" applyFont="0" applyFill="0" applyBorder="0" applyAlignment="0" applyProtection="0"/>
    <xf numFmtId="0" fontId="4" fillId="0" borderId="0" applyNumberFormat="0" applyFill="0" applyBorder="0" applyAlignment="0" applyProtection="0">
      <alignment vertical="top"/>
      <protection locked="0"/>
    </xf>
    <xf numFmtId="0" fontId="19" fillId="0" borderId="0" applyNumberFormat="0" applyFill="0" applyBorder="0" applyAlignment="0" applyProtection="0">
      <alignment vertical="top"/>
      <protection locked="0"/>
    </xf>
    <xf numFmtId="166" fontId="2" fillId="0" borderId="0" applyFont="0" applyFill="0" applyBorder="0" applyAlignment="0" applyProtection="0"/>
    <xf numFmtId="166" fontId="1"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9" fontId="2" fillId="0" borderId="0" applyFont="0" applyFill="0" applyBorder="0" applyAlignment="0" applyProtection="0"/>
    <xf numFmtId="41" fontId="3" fillId="0" borderId="0" applyFont="0" applyFill="0" applyBorder="0" applyAlignment="0" applyProtection="0"/>
  </cellStyleXfs>
  <cellXfs count="453">
    <xf numFmtId="0" fontId="0" fillId="0" borderId="0" xfId="0"/>
    <xf numFmtId="0" fontId="20" fillId="2" borderId="4" xfId="0" applyFont="1" applyFill="1" applyBorder="1" applyAlignment="1">
      <alignment horizontal="center" vertical="center"/>
    </xf>
    <xf numFmtId="0" fontId="20" fillId="3" borderId="4" xfId="0" applyFont="1" applyFill="1" applyBorder="1" applyAlignment="1">
      <alignment horizontal="center" vertical="center"/>
    </xf>
    <xf numFmtId="0" fontId="8" fillId="4" borderId="0" xfId="0" applyFont="1" applyFill="1"/>
    <xf numFmtId="0" fontId="8" fillId="4" borderId="5" xfId="0" applyFont="1" applyFill="1" applyBorder="1"/>
    <xf numFmtId="0" fontId="8" fillId="4" borderId="6" xfId="0" applyFont="1" applyFill="1" applyBorder="1"/>
    <xf numFmtId="0" fontId="8" fillId="4" borderId="7" xfId="0" applyFont="1" applyFill="1" applyBorder="1"/>
    <xf numFmtId="0" fontId="8" fillId="0" borderId="0" xfId="0" applyFont="1" applyFill="1"/>
    <xf numFmtId="0" fontId="8" fillId="4" borderId="8" xfId="0" applyFont="1" applyFill="1" applyBorder="1"/>
    <xf numFmtId="0" fontId="8" fillId="4" borderId="0" xfId="0" applyFont="1" applyFill="1" applyBorder="1"/>
    <xf numFmtId="0" fontId="8" fillId="4" borderId="9" xfId="0" applyFont="1" applyFill="1" applyBorder="1"/>
    <xf numFmtId="0" fontId="8" fillId="4" borderId="10" xfId="0" applyFont="1" applyFill="1" applyBorder="1"/>
    <xf numFmtId="0" fontId="8" fillId="4" borderId="11" xfId="0" applyFont="1" applyFill="1" applyBorder="1"/>
    <xf numFmtId="0" fontId="8" fillId="4" borderId="12" xfId="0" applyFont="1" applyFill="1" applyBorder="1"/>
    <xf numFmtId="0" fontId="10" fillId="4" borderId="0" xfId="0" applyFont="1" applyFill="1" applyBorder="1" applyAlignment="1"/>
    <xf numFmtId="0" fontId="11" fillId="4" borderId="0" xfId="0" applyFont="1" applyFill="1"/>
    <xf numFmtId="0" fontId="8" fillId="4" borderId="0" xfId="0" applyFont="1" applyFill="1" applyBorder="1" applyAlignment="1">
      <alignment horizontal="left"/>
    </xf>
    <xf numFmtId="0" fontId="8" fillId="4" borderId="0" xfId="0" applyFont="1" applyFill="1" applyBorder="1" applyAlignment="1">
      <alignment horizontal="left" vertical="top"/>
    </xf>
    <xf numFmtId="0" fontId="8" fillId="4" borderId="0" xfId="0" applyFont="1" applyFill="1" applyAlignment="1">
      <alignment wrapText="1"/>
    </xf>
    <xf numFmtId="0" fontId="13" fillId="4" borderId="0" xfId="0" applyFont="1" applyFill="1"/>
    <xf numFmtId="0" fontId="8" fillId="4" borderId="0" xfId="0" applyFont="1" applyFill="1" applyAlignment="1">
      <alignment horizontal="left" wrapText="1" indent="1"/>
    </xf>
    <xf numFmtId="0" fontId="13" fillId="4" borderId="0" xfId="0" applyFont="1" applyFill="1" applyAlignment="1">
      <alignment horizontal="left" wrapText="1" indent="1"/>
    </xf>
    <xf numFmtId="0" fontId="22" fillId="5" borderId="4" xfId="0" applyFont="1" applyFill="1" applyBorder="1" applyAlignment="1">
      <alignment horizontal="center" vertical="center"/>
    </xf>
    <xf numFmtId="0" fontId="23" fillId="4" borderId="4" xfId="0" applyFont="1" applyFill="1" applyBorder="1" applyAlignment="1">
      <alignment horizontal="center" vertical="center"/>
    </xf>
    <xf numFmtId="0" fontId="22" fillId="4" borderId="14"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22" fillId="4" borderId="15" xfId="0" applyFont="1" applyFill="1" applyBorder="1" applyAlignment="1">
      <alignment horizontal="center" vertical="center"/>
    </xf>
    <xf numFmtId="0" fontId="22" fillId="4" borderId="0" xfId="0" applyFont="1" applyFill="1" applyBorder="1" applyAlignment="1">
      <alignment horizontal="center" vertical="center"/>
    </xf>
    <xf numFmtId="0" fontId="22" fillId="4" borderId="16" xfId="0" applyFont="1" applyFill="1" applyBorder="1" applyAlignment="1">
      <alignment horizontal="center" vertical="center"/>
    </xf>
    <xf numFmtId="0" fontId="22" fillId="0" borderId="4" xfId="0" applyFont="1" applyFill="1" applyBorder="1" applyAlignment="1">
      <alignment horizontal="center" vertical="center"/>
    </xf>
    <xf numFmtId="0" fontId="21" fillId="0" borderId="4" xfId="0" applyFont="1" applyFill="1" applyBorder="1" applyAlignment="1">
      <alignment horizontal="center" vertical="center"/>
    </xf>
    <xf numFmtId="0" fontId="21" fillId="0" borderId="4"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0" borderId="0" xfId="0" applyFont="1" applyFill="1" applyBorder="1" applyAlignment="1">
      <alignment horizontal="center" vertical="center"/>
    </xf>
    <xf numFmtId="0" fontId="21" fillId="0" borderId="17" xfId="0" applyFont="1" applyBorder="1" applyAlignment="1">
      <alignment horizontal="center" vertical="center"/>
    </xf>
    <xf numFmtId="0" fontId="21" fillId="0" borderId="4" xfId="0" applyFont="1" applyBorder="1" applyAlignment="1">
      <alignment horizontal="center" vertical="center"/>
    </xf>
    <xf numFmtId="0" fontId="22" fillId="4" borderId="18" xfId="0" applyFont="1" applyFill="1" applyBorder="1" applyAlignment="1">
      <alignment horizontal="center" vertical="center" wrapText="1"/>
    </xf>
    <xf numFmtId="0" fontId="22" fillId="4" borderId="19" xfId="0" applyFont="1" applyFill="1" applyBorder="1" applyAlignment="1">
      <alignment horizontal="center" vertical="center" wrapText="1"/>
    </xf>
    <xf numFmtId="0" fontId="22" fillId="4" borderId="20" xfId="0" applyFont="1" applyFill="1" applyBorder="1" applyAlignment="1">
      <alignment horizontal="center" vertical="center" wrapText="1"/>
    </xf>
    <xf numFmtId="0" fontId="22" fillId="4" borderId="20" xfId="0" applyFont="1" applyFill="1" applyBorder="1" applyAlignment="1">
      <alignment horizontal="center" vertical="center"/>
    </xf>
    <xf numFmtId="0" fontId="22" fillId="4" borderId="21" xfId="0" applyFont="1" applyFill="1" applyBorder="1" applyAlignment="1">
      <alignment horizontal="center" vertical="center"/>
    </xf>
    <xf numFmtId="0" fontId="22" fillId="0" borderId="0" xfId="0" applyFont="1" applyFill="1" applyBorder="1" applyAlignment="1">
      <alignment horizontal="center" vertical="center" wrapText="1"/>
    </xf>
    <xf numFmtId="0" fontId="8" fillId="0" borderId="0" xfId="0" applyFont="1" applyFill="1" applyAlignment="1">
      <alignment vertical="center"/>
    </xf>
    <xf numFmtId="0" fontId="8" fillId="4" borderId="0" xfId="0" applyFont="1" applyFill="1" applyAlignment="1">
      <alignment vertical="center"/>
    </xf>
    <xf numFmtId="0" fontId="8" fillId="4" borderId="22" xfId="0" applyFont="1" applyFill="1" applyBorder="1" applyAlignment="1">
      <alignment vertical="center"/>
    </xf>
    <xf numFmtId="0" fontId="8" fillId="4" borderId="23" xfId="0" applyFont="1" applyFill="1" applyBorder="1" applyAlignment="1">
      <alignment vertical="center"/>
    </xf>
    <xf numFmtId="0" fontId="8" fillId="4" borderId="24" xfId="0" applyFont="1" applyFill="1" applyBorder="1" applyAlignment="1">
      <alignment vertical="center"/>
    </xf>
    <xf numFmtId="0" fontId="23" fillId="4" borderId="0" xfId="0" applyFont="1" applyFill="1" applyAlignment="1">
      <alignment vertical="center"/>
    </xf>
    <xf numFmtId="0" fontId="8" fillId="4" borderId="25" xfId="0" applyFont="1" applyFill="1" applyBorder="1" applyAlignment="1">
      <alignment vertical="center"/>
    </xf>
    <xf numFmtId="0" fontId="8" fillId="4" borderId="0" xfId="0" applyFont="1" applyFill="1" applyBorder="1" applyAlignment="1">
      <alignment vertical="center"/>
    </xf>
    <xf numFmtId="0" fontId="8" fillId="4" borderId="26" xfId="0" applyFont="1" applyFill="1" applyBorder="1" applyAlignment="1">
      <alignment vertical="center"/>
    </xf>
    <xf numFmtId="0" fontId="14" fillId="4" borderId="0" xfId="0" applyNumberFormat="1" applyFont="1" applyFill="1" applyBorder="1" applyAlignment="1" applyProtection="1">
      <alignment vertical="center" wrapText="1" shrinkToFit="1"/>
      <protection locked="0"/>
    </xf>
    <xf numFmtId="0" fontId="23" fillId="4" borderId="0" xfId="0" applyNumberFormat="1" applyFont="1" applyFill="1" applyBorder="1" applyAlignment="1" applyProtection="1">
      <alignment horizontal="center" vertical="center" wrapText="1" shrinkToFit="1"/>
      <protection locked="0"/>
    </xf>
    <xf numFmtId="0" fontId="8" fillId="4" borderId="0" xfId="0" applyNumberFormat="1" applyFont="1" applyFill="1" applyBorder="1" applyAlignment="1" applyProtection="1">
      <alignment horizontal="center" vertical="center" wrapText="1" shrinkToFit="1"/>
      <protection locked="0"/>
    </xf>
    <xf numFmtId="0" fontId="22" fillId="5" borderId="4" xfId="0" applyFont="1" applyFill="1" applyBorder="1" applyAlignment="1">
      <alignment horizontal="left" vertical="center"/>
    </xf>
    <xf numFmtId="0" fontId="22" fillId="0" borderId="4" xfId="0" applyFont="1" applyFill="1" applyBorder="1" applyAlignment="1">
      <alignment horizontal="center" vertical="center"/>
    </xf>
    <xf numFmtId="0" fontId="23" fillId="0" borderId="4" xfId="0" applyFont="1" applyFill="1" applyBorder="1" applyAlignment="1">
      <alignment horizontal="justify" vertical="center" wrapText="1"/>
    </xf>
    <xf numFmtId="0" fontId="8" fillId="0" borderId="0" xfId="0" applyFont="1" applyFill="1" applyAlignment="1">
      <alignment horizontal="justify" vertical="center" wrapText="1"/>
    </xf>
    <xf numFmtId="167" fontId="23" fillId="0" borderId="4" xfId="0" applyNumberFormat="1" applyFont="1" applyFill="1" applyBorder="1" applyAlignment="1">
      <alignment horizontal="right" vertical="center" wrapText="1"/>
    </xf>
    <xf numFmtId="0" fontId="8" fillId="4" borderId="0" xfId="0" applyFont="1" applyFill="1" applyAlignment="1">
      <alignment horizontal="justify" vertical="center" wrapText="1"/>
    </xf>
    <xf numFmtId="166" fontId="22" fillId="5" borderId="4" xfId="4" applyFont="1" applyFill="1" applyBorder="1" applyAlignment="1">
      <alignment horizontal="right" vertical="center"/>
    </xf>
    <xf numFmtId="0" fontId="10" fillId="4" borderId="0" xfId="0" applyFont="1" applyFill="1" applyBorder="1" applyAlignment="1">
      <alignment horizontal="right" vertical="center"/>
    </xf>
    <xf numFmtId="167" fontId="10" fillId="4" borderId="0" xfId="0" applyNumberFormat="1" applyFont="1" applyFill="1" applyBorder="1" applyAlignment="1">
      <alignment horizontal="right" vertical="center"/>
    </xf>
    <xf numFmtId="0" fontId="23" fillId="0" borderId="4" xfId="0" applyFont="1" applyFill="1" applyBorder="1" applyAlignment="1">
      <alignment horizontal="center" vertical="center"/>
    </xf>
    <xf numFmtId="0" fontId="8" fillId="4" borderId="0" xfId="0" applyNumberFormat="1" applyFont="1" applyFill="1" applyAlignment="1">
      <alignment vertical="center"/>
    </xf>
    <xf numFmtId="0" fontId="22" fillId="5" borderId="4" xfId="0" applyFont="1" applyFill="1" applyBorder="1" applyAlignment="1">
      <alignment horizontal="left" vertical="center" wrapText="1"/>
    </xf>
    <xf numFmtId="0" fontId="8" fillId="4" borderId="20" xfId="0" applyFont="1" applyFill="1" applyBorder="1" applyAlignment="1">
      <alignment vertical="center"/>
    </xf>
    <xf numFmtId="0" fontId="21" fillId="5" borderId="4" xfId="0" applyFont="1" applyFill="1" applyBorder="1" applyAlignment="1">
      <alignment horizontal="center" vertical="center"/>
    </xf>
    <xf numFmtId="0" fontId="10" fillId="4" borderId="0" xfId="0" applyFont="1" applyFill="1" applyAlignment="1">
      <alignment vertical="center"/>
    </xf>
    <xf numFmtId="0" fontId="22" fillId="0" borderId="4" xfId="0" applyFont="1" applyFill="1" applyBorder="1" applyAlignment="1">
      <alignment horizontal="justify" vertical="center" wrapText="1"/>
    </xf>
    <xf numFmtId="164" fontId="22" fillId="0" borderId="4" xfId="0" applyNumberFormat="1" applyFont="1" applyFill="1" applyBorder="1" applyAlignment="1">
      <alignment horizontal="justify" vertical="center" wrapText="1"/>
    </xf>
    <xf numFmtId="165" fontId="22" fillId="5" borderId="4" xfId="6" applyFont="1" applyFill="1" applyBorder="1" applyAlignment="1">
      <alignment horizontal="justify" vertical="center" wrapText="1"/>
    </xf>
    <xf numFmtId="0" fontId="10" fillId="4" borderId="0" xfId="0" applyFont="1" applyFill="1" applyAlignment="1">
      <alignment horizontal="left" vertical="center"/>
    </xf>
    <xf numFmtId="0" fontId="22" fillId="4" borderId="0" xfId="0" applyFont="1" applyFill="1" applyBorder="1" applyAlignment="1">
      <alignment horizontal="right" vertical="center"/>
    </xf>
    <xf numFmtId="167" fontId="22" fillId="4" borderId="0" xfId="0" applyNumberFormat="1" applyFont="1" applyFill="1" applyBorder="1" applyAlignment="1">
      <alignment horizontal="right" vertical="center"/>
    </xf>
    <xf numFmtId="0" fontId="24" fillId="4" borderId="0" xfId="0" applyFont="1" applyFill="1" applyAlignment="1">
      <alignment vertical="center"/>
    </xf>
    <xf numFmtId="164" fontId="24" fillId="0" borderId="4" xfId="0" applyNumberFormat="1" applyFont="1" applyFill="1" applyBorder="1" applyAlignment="1">
      <alignment horizontal="justify" vertical="center" wrapText="1"/>
    </xf>
    <xf numFmtId="165" fontId="24" fillId="5" borderId="4" xfId="6" applyFont="1" applyFill="1" applyBorder="1" applyAlignment="1">
      <alignment horizontal="justify" vertical="center" wrapText="1"/>
    </xf>
    <xf numFmtId="0" fontId="25" fillId="4" borderId="0" xfId="0" applyFont="1" applyFill="1"/>
    <xf numFmtId="0" fontId="23" fillId="4" borderId="0" xfId="0" applyFont="1" applyFill="1"/>
    <xf numFmtId="0" fontId="26" fillId="7" borderId="4" xfId="0" applyFont="1" applyFill="1" applyBorder="1" applyAlignment="1">
      <alignment horizontal="center" vertical="center" wrapText="1"/>
    </xf>
    <xf numFmtId="0" fontId="23" fillId="0" borderId="4" xfId="0" applyFont="1" applyBorder="1" applyAlignment="1">
      <alignment horizontal="center" vertical="center" wrapText="1"/>
    </xf>
    <xf numFmtId="0" fontId="23" fillId="0" borderId="4" xfId="0" applyFont="1" applyBorder="1" applyAlignment="1">
      <alignment horizontal="center" vertical="center"/>
    </xf>
    <xf numFmtId="0" fontId="23" fillId="4" borderId="4" xfId="0" applyNumberFormat="1" applyFont="1" applyFill="1" applyBorder="1" applyAlignment="1">
      <alignment horizontal="center" vertical="center"/>
    </xf>
    <xf numFmtId="0" fontId="8" fillId="4" borderId="0" xfId="0" applyFont="1" applyFill="1" applyBorder="1" applyAlignment="1">
      <alignment horizontal="center"/>
    </xf>
    <xf numFmtId="165" fontId="27" fillId="0" borderId="0" xfId="0" applyNumberFormat="1" applyFont="1" applyFill="1" applyBorder="1" applyAlignment="1">
      <alignment horizontal="center"/>
    </xf>
    <xf numFmtId="0" fontId="28" fillId="8" borderId="4" xfId="0" applyFont="1" applyFill="1" applyBorder="1" applyAlignment="1">
      <alignment horizontal="center" vertical="center"/>
    </xf>
    <xf numFmtId="0" fontId="8" fillId="0" borderId="0" xfId="0" applyFont="1"/>
    <xf numFmtId="0" fontId="23" fillId="0" borderId="0" xfId="0" applyFont="1" applyAlignment="1">
      <alignment vertical="center"/>
    </xf>
    <xf numFmtId="0" fontId="23" fillId="0" borderId="0" xfId="0" applyFont="1" applyFill="1" applyAlignment="1">
      <alignment vertical="center"/>
    </xf>
    <xf numFmtId="0" fontId="23" fillId="4" borderId="0" xfId="0" applyFont="1" applyFill="1" applyBorder="1" applyAlignment="1">
      <alignment horizontal="center" vertical="center"/>
    </xf>
    <xf numFmtId="0" fontId="23" fillId="4" borderId="4" xfId="0" applyFont="1" applyFill="1" applyBorder="1" applyAlignment="1">
      <alignment horizontal="justify" vertical="center" wrapText="1"/>
    </xf>
    <xf numFmtId="0" fontId="24" fillId="0" borderId="4" xfId="0" applyFont="1" applyFill="1" applyBorder="1" applyAlignment="1">
      <alignment horizontal="center" vertical="center"/>
    </xf>
    <xf numFmtId="0" fontId="8" fillId="0" borderId="0" xfId="0" applyFont="1" applyFill="1" applyBorder="1"/>
    <xf numFmtId="0" fontId="22" fillId="5" borderId="4" xfId="0" applyFont="1" applyFill="1" applyBorder="1" applyAlignment="1">
      <alignment vertical="center" wrapText="1"/>
    </xf>
    <xf numFmtId="0" fontId="22" fillId="5" borderId="17" xfId="0" applyFont="1" applyFill="1" applyBorder="1" applyAlignment="1">
      <alignment vertical="center" wrapText="1"/>
    </xf>
    <xf numFmtId="0" fontId="21" fillId="5" borderId="4" xfId="0" applyFont="1" applyFill="1" applyBorder="1" applyAlignment="1">
      <alignment vertical="center" wrapText="1"/>
    </xf>
    <xf numFmtId="0" fontId="29" fillId="9" borderId="4" xfId="0" applyFont="1" applyFill="1" applyBorder="1" applyAlignment="1">
      <alignment horizontal="center" vertical="center" wrapText="1"/>
    </xf>
    <xf numFmtId="0" fontId="30" fillId="9" borderId="4" xfId="0" applyFont="1" applyFill="1" applyBorder="1" applyAlignment="1">
      <alignment horizontal="center" vertical="center" wrapText="1"/>
    </xf>
    <xf numFmtId="0" fontId="31" fillId="0" borderId="17" xfId="0" applyFont="1" applyFill="1" applyBorder="1" applyAlignment="1">
      <alignment vertical="center" wrapText="1"/>
    </xf>
    <xf numFmtId="0" fontId="22" fillId="5" borderId="17" xfId="0" applyFont="1" applyFill="1" applyBorder="1" applyAlignment="1"/>
    <xf numFmtId="0" fontId="22" fillId="5" borderId="17" xfId="0" applyFont="1" applyFill="1" applyBorder="1" applyAlignment="1">
      <alignment vertical="center"/>
    </xf>
    <xf numFmtId="0" fontId="10" fillId="4" borderId="0" xfId="0" applyFont="1" applyFill="1" applyAlignment="1"/>
    <xf numFmtId="0" fontId="10" fillId="4" borderId="0" xfId="0" applyFont="1" applyFill="1" applyAlignment="1">
      <alignment horizontal="center"/>
    </xf>
    <xf numFmtId="0" fontId="22" fillId="4" borderId="4" xfId="0" applyFont="1" applyFill="1" applyBorder="1" applyAlignment="1">
      <alignment horizontal="center" vertical="center"/>
    </xf>
    <xf numFmtId="0" fontId="16" fillId="4" borderId="0" xfId="0" applyFont="1" applyFill="1" applyAlignment="1">
      <alignment horizontal="center"/>
    </xf>
    <xf numFmtId="0" fontId="13" fillId="0" borderId="0" xfId="0" applyFont="1" applyFill="1"/>
    <xf numFmtId="0" fontId="32" fillId="4" borderId="0" xfId="0" applyFont="1" applyFill="1" applyAlignment="1"/>
    <xf numFmtId="0" fontId="13" fillId="0" borderId="0" xfId="0" applyFont="1" applyFill="1" applyAlignment="1">
      <alignment vertical="center"/>
    </xf>
    <xf numFmtId="166" fontId="24" fillId="0" borderId="4" xfId="4" applyFont="1" applyFill="1" applyBorder="1" applyAlignment="1">
      <alignment horizontal="right" vertical="center" wrapText="1"/>
    </xf>
    <xf numFmtId="0" fontId="13" fillId="4" borderId="0" xfId="0" applyFont="1" applyFill="1" applyAlignment="1">
      <alignment vertical="center"/>
    </xf>
    <xf numFmtId="164" fontId="24" fillId="4" borderId="4" xfId="6" applyNumberFormat="1" applyFont="1" applyFill="1" applyBorder="1" applyAlignment="1">
      <alignment horizontal="center" vertical="center" wrapText="1"/>
    </xf>
    <xf numFmtId="164" fontId="24" fillId="4" borderId="4" xfId="6" applyNumberFormat="1" applyFont="1" applyFill="1" applyBorder="1" applyAlignment="1">
      <alignment horizontal="center" vertical="center"/>
    </xf>
    <xf numFmtId="165" fontId="33" fillId="0" borderId="0" xfId="0" applyNumberFormat="1" applyFont="1" applyFill="1" applyBorder="1" applyAlignment="1">
      <alignment horizontal="center"/>
    </xf>
    <xf numFmtId="165" fontId="24" fillId="5" borderId="4" xfId="6" applyFont="1" applyFill="1" applyBorder="1" applyAlignment="1">
      <alignment horizontal="center" vertical="center" wrapText="1"/>
    </xf>
    <xf numFmtId="165" fontId="24" fillId="0" borderId="4" xfId="6" applyFont="1" applyBorder="1" applyAlignment="1">
      <alignment vertical="center"/>
    </xf>
    <xf numFmtId="0" fontId="24" fillId="5" borderId="4" xfId="0" applyFont="1" applyFill="1" applyBorder="1" applyAlignment="1">
      <alignment horizontal="center" vertical="center" wrapText="1"/>
    </xf>
    <xf numFmtId="0" fontId="23" fillId="0" borderId="4" xfId="0" applyFont="1" applyFill="1" applyBorder="1" applyAlignment="1">
      <alignment horizontal="justify" vertical="center" wrapText="1"/>
    </xf>
    <xf numFmtId="165" fontId="22" fillId="5" borderId="30" xfId="6" applyFont="1" applyFill="1" applyBorder="1" applyAlignment="1">
      <alignment horizontal="justify" vertical="center" wrapText="1"/>
    </xf>
    <xf numFmtId="0" fontId="23" fillId="0" borderId="0" xfId="0" applyFont="1" applyFill="1" applyBorder="1" applyAlignment="1">
      <alignment horizontal="left" vertical="center" wrapText="1"/>
    </xf>
    <xf numFmtId="0" fontId="22" fillId="5" borderId="4" xfId="0" applyFont="1" applyFill="1" applyBorder="1" applyAlignment="1">
      <alignment horizontal="center" vertical="center"/>
    </xf>
    <xf numFmtId="0" fontId="23" fillId="4" borderId="4" xfId="0" applyFont="1" applyFill="1" applyBorder="1" applyAlignment="1">
      <alignment horizontal="justify" vertical="center" wrapText="1"/>
    </xf>
    <xf numFmtId="0" fontId="21" fillId="5" borderId="4" xfId="0" applyFont="1" applyFill="1" applyBorder="1" applyAlignment="1">
      <alignment horizontal="center" vertical="center"/>
    </xf>
    <xf numFmtId="0" fontId="21" fillId="5" borderId="29" xfId="0" applyFont="1" applyFill="1" applyBorder="1" applyAlignment="1">
      <alignment horizontal="center" vertical="center"/>
    </xf>
    <xf numFmtId="164" fontId="24" fillId="4" borderId="17" xfId="6" applyNumberFormat="1" applyFont="1" applyFill="1" applyBorder="1" applyAlignment="1">
      <alignment horizontal="center" vertical="center"/>
    </xf>
    <xf numFmtId="0" fontId="23" fillId="4" borderId="1" xfId="0" applyFont="1" applyFill="1" applyBorder="1" applyAlignment="1">
      <alignment horizontal="center" vertical="center"/>
    </xf>
    <xf numFmtId="0" fontId="24" fillId="0" borderId="4" xfId="0" applyFont="1" applyFill="1" applyBorder="1" applyAlignment="1">
      <alignment horizontal="center" vertical="center" wrapText="1"/>
    </xf>
    <xf numFmtId="0" fontId="22" fillId="0" borderId="4" xfId="0" applyFont="1" applyFill="1" applyBorder="1" applyAlignment="1">
      <alignment horizontal="center" vertical="center"/>
    </xf>
    <xf numFmtId="0" fontId="23" fillId="4" borderId="4" xfId="0" applyFont="1" applyFill="1" applyBorder="1" applyAlignment="1">
      <alignment horizontal="justify" vertical="center" wrapText="1"/>
    </xf>
    <xf numFmtId="0" fontId="23" fillId="0" borderId="4" xfId="0" applyFont="1" applyFill="1" applyBorder="1" applyAlignment="1">
      <alignment horizontal="justify" vertical="center" wrapText="1"/>
    </xf>
    <xf numFmtId="0" fontId="23" fillId="0" borderId="4" xfId="0" applyFont="1" applyFill="1" applyBorder="1" applyAlignment="1">
      <alignment horizontal="center" vertical="center" wrapText="1"/>
    </xf>
    <xf numFmtId="0" fontId="23" fillId="4" borderId="4" xfId="0" applyFont="1" applyFill="1" applyBorder="1" applyAlignment="1">
      <alignment horizontal="center" vertical="center"/>
    </xf>
    <xf numFmtId="0" fontId="24" fillId="0" borderId="4" xfId="0" applyFont="1" applyFill="1" applyBorder="1" applyAlignment="1">
      <alignment horizontal="center" vertical="center" wrapText="1"/>
    </xf>
    <xf numFmtId="165" fontId="22" fillId="5" borderId="32" xfId="8" applyFont="1" applyFill="1" applyBorder="1" applyAlignment="1">
      <alignment horizontal="justify" vertical="center" wrapText="1"/>
    </xf>
    <xf numFmtId="0" fontId="23" fillId="10" borderId="4" xfId="0" applyFont="1" applyFill="1" applyBorder="1" applyAlignment="1">
      <alignment horizontal="center" vertical="center"/>
    </xf>
    <xf numFmtId="164" fontId="36" fillId="0" borderId="4" xfId="6" applyNumberFormat="1" applyFont="1" applyFill="1" applyBorder="1" applyAlignment="1">
      <alignment horizontal="center" vertical="center"/>
    </xf>
    <xf numFmtId="0" fontId="21" fillId="5" borderId="4" xfId="0" applyFont="1" applyFill="1" applyBorder="1" applyAlignment="1">
      <alignment horizontal="center" vertical="center"/>
    </xf>
    <xf numFmtId="0" fontId="22" fillId="5" borderId="4" xfId="0" applyFont="1" applyFill="1" applyBorder="1" applyAlignment="1">
      <alignment horizontal="center" vertical="center"/>
    </xf>
    <xf numFmtId="0" fontId="23" fillId="4" borderId="4" xfId="0" applyFont="1" applyFill="1" applyBorder="1" applyAlignment="1">
      <alignment horizontal="justify" vertical="center" wrapText="1"/>
    </xf>
    <xf numFmtId="0" fontId="24" fillId="0" borderId="4" xfId="0" applyFont="1" applyFill="1" applyBorder="1" applyAlignment="1">
      <alignment horizontal="center" vertical="center" wrapText="1"/>
    </xf>
    <xf numFmtId="0" fontId="24" fillId="0" borderId="4" xfId="0" applyFont="1" applyFill="1" applyBorder="1" applyAlignment="1">
      <alignment horizontal="justify" vertical="center" wrapText="1"/>
    </xf>
    <xf numFmtId="0" fontId="23" fillId="0" borderId="4" xfId="0" applyFont="1" applyFill="1" applyBorder="1" applyAlignment="1">
      <alignment horizontal="justify" vertical="center" wrapText="1"/>
    </xf>
    <xf numFmtId="0" fontId="23" fillId="0" borderId="4" xfId="0" applyFont="1" applyFill="1" applyBorder="1" applyAlignment="1">
      <alignment horizontal="center" vertical="center" wrapText="1"/>
    </xf>
    <xf numFmtId="0" fontId="23" fillId="4" borderId="4" xfId="0" applyFont="1" applyFill="1" applyBorder="1" applyAlignment="1">
      <alignment horizontal="center" vertical="center"/>
    </xf>
    <xf numFmtId="0" fontId="21" fillId="5" borderId="4" xfId="0" applyFont="1" applyFill="1" applyBorder="1" applyAlignment="1">
      <alignment horizontal="center" vertical="center"/>
    </xf>
    <xf numFmtId="0" fontId="22" fillId="5" borderId="4" xfId="0" applyFont="1" applyFill="1" applyBorder="1" applyAlignment="1">
      <alignment horizontal="center" vertical="center"/>
    </xf>
    <xf numFmtId="0" fontId="23" fillId="4" borderId="4" xfId="0" applyFont="1" applyFill="1" applyBorder="1" applyAlignment="1">
      <alignment horizontal="justify" vertical="center" wrapText="1"/>
    </xf>
    <xf numFmtId="0" fontId="24" fillId="0" borderId="4" xfId="0" applyFont="1" applyFill="1" applyBorder="1" applyAlignment="1">
      <alignment horizontal="center" vertical="center" wrapText="1"/>
    </xf>
    <xf numFmtId="0" fontId="24" fillId="0" borderId="4" xfId="0" applyFont="1" applyFill="1" applyBorder="1" applyAlignment="1">
      <alignment horizontal="justify" vertical="center" wrapText="1"/>
    </xf>
    <xf numFmtId="0" fontId="23" fillId="0" borderId="4" xfId="0" applyFont="1" applyFill="1" applyBorder="1" applyAlignment="1">
      <alignment horizontal="justify" vertical="center" wrapText="1"/>
    </xf>
    <xf numFmtId="0" fontId="23" fillId="0" borderId="4" xfId="0" applyFont="1" applyFill="1" applyBorder="1" applyAlignment="1">
      <alignment horizontal="center" vertical="center" wrapText="1"/>
    </xf>
    <xf numFmtId="0" fontId="23" fillId="4" borderId="4" xfId="0" applyFont="1" applyFill="1" applyBorder="1" applyAlignment="1">
      <alignment horizontal="center" vertical="center"/>
    </xf>
    <xf numFmtId="164" fontId="8" fillId="0" borderId="0" xfId="7" applyFont="1" applyFill="1" applyAlignment="1">
      <alignment horizontal="justify" vertical="center" wrapText="1"/>
    </xf>
    <xf numFmtId="0" fontId="8" fillId="0" borderId="0" xfId="0" applyFont="1" applyFill="1" applyAlignment="1">
      <alignment horizontal="left" vertical="center" wrapText="1"/>
    </xf>
    <xf numFmtId="0" fontId="23" fillId="0" borderId="4" xfId="0" applyFont="1" applyFill="1" applyBorder="1" applyAlignment="1">
      <alignment horizontal="justify" vertical="center" wrapText="1"/>
    </xf>
    <xf numFmtId="0" fontId="23" fillId="0" borderId="4" xfId="0" applyFont="1" applyFill="1" applyBorder="1" applyAlignment="1">
      <alignment horizontal="justify" vertical="center" wrapText="1"/>
    </xf>
    <xf numFmtId="0" fontId="24" fillId="0" borderId="4" xfId="0" applyFont="1" applyFill="1" applyBorder="1" applyAlignment="1">
      <alignment horizontal="center" vertical="center" wrapText="1"/>
    </xf>
    <xf numFmtId="0" fontId="24" fillId="0" borderId="4" xfId="0" applyFont="1" applyFill="1" applyBorder="1" applyAlignment="1">
      <alignment horizontal="justify" vertical="center" wrapText="1"/>
    </xf>
    <xf numFmtId="0" fontId="23" fillId="0" borderId="4" xfId="0" applyFont="1" applyFill="1" applyBorder="1" applyAlignment="1">
      <alignment horizontal="center" vertical="center" wrapText="1"/>
    </xf>
    <xf numFmtId="9" fontId="35" fillId="4" borderId="0" xfId="9" applyFont="1" applyFill="1"/>
    <xf numFmtId="9" fontId="8" fillId="4" borderId="0" xfId="9" applyFont="1" applyFill="1" applyAlignment="1">
      <alignment horizontal="center"/>
    </xf>
    <xf numFmtId="0" fontId="8" fillId="4" borderId="0" xfId="0" applyFont="1" applyFill="1" applyAlignment="1">
      <alignment horizontal="right"/>
    </xf>
    <xf numFmtId="164" fontId="8" fillId="0" borderId="0" xfId="7" applyFont="1" applyFill="1" applyAlignment="1">
      <alignment vertical="center"/>
    </xf>
    <xf numFmtId="3" fontId="24" fillId="0" borderId="4" xfId="0" applyNumberFormat="1" applyFont="1" applyFill="1" applyBorder="1" applyAlignment="1">
      <alignment horizontal="right" vertical="center"/>
    </xf>
    <xf numFmtId="165" fontId="22" fillId="5" borderId="4" xfId="6" applyFont="1" applyFill="1" applyBorder="1" applyAlignment="1">
      <alignment vertical="center"/>
    </xf>
    <xf numFmtId="1" fontId="36" fillId="4" borderId="4" xfId="0" applyNumberFormat="1" applyFont="1" applyFill="1" applyBorder="1" applyAlignment="1">
      <alignment horizontal="center" vertical="center" wrapText="1"/>
    </xf>
    <xf numFmtId="0" fontId="22" fillId="5" borderId="4" xfId="0" applyFont="1" applyFill="1" applyBorder="1" applyAlignment="1">
      <alignment horizontal="center" vertical="center" wrapText="1"/>
    </xf>
    <xf numFmtId="0" fontId="22" fillId="5" borderId="4" xfId="0" applyFont="1" applyFill="1" applyBorder="1" applyAlignment="1">
      <alignment horizontal="center" vertical="center"/>
    </xf>
    <xf numFmtId="0" fontId="24" fillId="0" borderId="4" xfId="0" applyFont="1" applyFill="1" applyBorder="1" applyAlignment="1">
      <alignment horizontal="center" vertical="center" wrapText="1"/>
    </xf>
    <xf numFmtId="0" fontId="36" fillId="0" borderId="4" xfId="0" applyFont="1" applyFill="1" applyBorder="1" applyAlignment="1">
      <alignment horizontal="center" vertical="center" wrapText="1"/>
    </xf>
    <xf numFmtId="0" fontId="13" fillId="0" borderId="0" xfId="0" applyFont="1" applyFill="1" applyBorder="1"/>
    <xf numFmtId="42" fontId="36" fillId="4" borderId="4" xfId="6" applyNumberFormat="1" applyFont="1" applyFill="1" applyBorder="1" applyAlignment="1">
      <alignment horizontal="left" vertical="center" wrapText="1"/>
    </xf>
    <xf numFmtId="49" fontId="39" fillId="4" borderId="4" xfId="0" applyNumberFormat="1" applyFont="1" applyFill="1" applyBorder="1" applyAlignment="1">
      <alignment horizontal="right" vertical="center" wrapText="1"/>
    </xf>
    <xf numFmtId="42" fontId="39" fillId="4" borderId="4" xfId="6" applyNumberFormat="1" applyFont="1" applyFill="1" applyBorder="1" applyAlignment="1">
      <alignment horizontal="right" vertical="center" wrapText="1"/>
    </xf>
    <xf numFmtId="0" fontId="44" fillId="4" borderId="0" xfId="0" applyFont="1" applyFill="1"/>
    <xf numFmtId="0" fontId="44" fillId="0" borderId="0" xfId="0" applyFont="1" applyFill="1"/>
    <xf numFmtId="0" fontId="44" fillId="0" borderId="0" xfId="0" applyFont="1" applyFill="1" applyBorder="1"/>
    <xf numFmtId="0" fontId="45" fillId="4" borderId="0" xfId="0" applyFont="1" applyFill="1" applyAlignment="1">
      <alignment horizontal="right"/>
    </xf>
    <xf numFmtId="0" fontId="45" fillId="0" borderId="0" xfId="0" applyFont="1" applyFill="1" applyAlignment="1">
      <alignment horizontal="right"/>
    </xf>
    <xf numFmtId="0" fontId="45" fillId="0" borderId="0" xfId="0" applyFont="1" applyFill="1" applyBorder="1" applyAlignment="1">
      <alignment horizontal="right"/>
    </xf>
    <xf numFmtId="0" fontId="45" fillId="0" borderId="0" xfId="0" applyFont="1" applyBorder="1" applyAlignment="1">
      <alignment horizontal="right"/>
    </xf>
    <xf numFmtId="0" fontId="24" fillId="0" borderId="4" xfId="0" applyFont="1" applyFill="1" applyBorder="1" applyAlignment="1">
      <alignment horizontal="center" vertical="center" wrapText="1"/>
    </xf>
    <xf numFmtId="0" fontId="24" fillId="0" borderId="4" xfId="0" applyFont="1" applyFill="1" applyBorder="1" applyAlignment="1">
      <alignment horizontal="justify" vertical="center" wrapText="1"/>
    </xf>
    <xf numFmtId="0" fontId="23" fillId="0" borderId="4" xfId="0" applyFont="1" applyFill="1" applyBorder="1" applyAlignment="1">
      <alignment horizontal="center" vertical="center" wrapText="1"/>
    </xf>
    <xf numFmtId="0" fontId="24" fillId="0" borderId="4" xfId="0" applyFont="1" applyFill="1" applyBorder="1" applyAlignment="1">
      <alignment horizontal="center" vertical="center" wrapText="1"/>
    </xf>
    <xf numFmtId="0" fontId="24" fillId="0" borderId="4" xfId="0" applyFont="1" applyFill="1" applyBorder="1" applyAlignment="1">
      <alignment horizontal="justify" vertical="center" wrapText="1"/>
    </xf>
    <xf numFmtId="0" fontId="23" fillId="0" borderId="4" xfId="0" applyFont="1" applyFill="1" applyBorder="1" applyAlignment="1">
      <alignment horizontal="center" vertical="center" wrapText="1"/>
    </xf>
    <xf numFmtId="0" fontId="23" fillId="4" borderId="4" xfId="0" applyFont="1" applyFill="1" applyBorder="1" applyAlignment="1">
      <alignment horizontal="center" vertical="center" wrapText="1"/>
    </xf>
    <xf numFmtId="0" fontId="36" fillId="4" borderId="4" xfId="0" applyFont="1" applyFill="1" applyBorder="1" applyAlignment="1">
      <alignment horizontal="justify" vertical="center" wrapText="1"/>
    </xf>
    <xf numFmtId="164" fontId="36" fillId="4" borderId="4" xfId="8" applyNumberFormat="1" applyFont="1" applyFill="1" applyBorder="1" applyAlignment="1">
      <alignment horizontal="center" vertical="center" wrapText="1"/>
    </xf>
    <xf numFmtId="164" fontId="36" fillId="4" borderId="4" xfId="6" applyNumberFormat="1" applyFont="1" applyFill="1" applyBorder="1" applyAlignment="1">
      <alignment horizontal="center" vertical="center" wrapText="1"/>
    </xf>
    <xf numFmtId="164" fontId="36" fillId="4" borderId="4" xfId="6" applyNumberFormat="1" applyFont="1" applyFill="1" applyBorder="1" applyAlignment="1">
      <alignment horizontal="center" vertical="center"/>
    </xf>
    <xf numFmtId="0" fontId="22" fillId="5" borderId="4" xfId="0" applyFont="1" applyFill="1" applyBorder="1" applyAlignment="1">
      <alignment horizontal="center" vertical="center"/>
    </xf>
    <xf numFmtId="0" fontId="21" fillId="5" borderId="4" xfId="0" applyFont="1" applyFill="1" applyBorder="1" applyAlignment="1">
      <alignment horizontal="center" vertical="center"/>
    </xf>
    <xf numFmtId="0" fontId="24" fillId="0" borderId="4" xfId="0" applyFont="1" applyFill="1" applyBorder="1" applyAlignment="1">
      <alignment horizontal="center" vertical="center" wrapText="1"/>
    </xf>
    <xf numFmtId="0" fontId="24" fillId="0" borderId="4" xfId="0" applyFont="1" applyFill="1" applyBorder="1" applyAlignment="1">
      <alignment horizontal="justify" vertical="center" wrapText="1"/>
    </xf>
    <xf numFmtId="0" fontId="24" fillId="0" borderId="29" xfId="0" applyFont="1" applyFill="1" applyBorder="1" applyAlignment="1">
      <alignment horizontal="justify" vertical="center" wrapText="1"/>
    </xf>
    <xf numFmtId="9" fontId="36" fillId="5" borderId="4" xfId="9" applyFont="1" applyFill="1" applyBorder="1" applyAlignment="1">
      <alignment horizontal="center" vertical="center" wrapText="1"/>
    </xf>
    <xf numFmtId="165" fontId="36" fillId="5" borderId="4" xfId="9" applyNumberFormat="1" applyFont="1" applyFill="1" applyBorder="1" applyAlignment="1">
      <alignment horizontal="left" vertical="center" wrapText="1"/>
    </xf>
    <xf numFmtId="9" fontId="36" fillId="0" borderId="4" xfId="0" applyNumberFormat="1" applyFont="1" applyFill="1" applyBorder="1" applyAlignment="1">
      <alignment horizontal="center" vertical="center" wrapText="1"/>
    </xf>
    <xf numFmtId="0" fontId="36" fillId="0" borderId="4" xfId="0" applyFont="1" applyFill="1" applyBorder="1" applyAlignment="1">
      <alignment horizontal="left" vertical="center" wrapText="1"/>
    </xf>
    <xf numFmtId="9" fontId="44" fillId="8" borderId="4" xfId="0" applyNumberFormat="1" applyFont="1" applyFill="1" applyBorder="1" applyAlignment="1">
      <alignment horizontal="center" vertical="center"/>
    </xf>
    <xf numFmtId="165" fontId="44" fillId="8" borderId="4" xfId="0" applyNumberFormat="1" applyFont="1" applyFill="1" applyBorder="1" applyAlignment="1">
      <alignment horizontal="center" vertical="center"/>
    </xf>
    <xf numFmtId="164" fontId="24" fillId="0" borderId="4" xfId="7" applyFont="1" applyBorder="1" applyAlignment="1">
      <alignment vertical="center"/>
    </xf>
    <xf numFmtId="165" fontId="8" fillId="4" borderId="0" xfId="0" applyNumberFormat="1" applyFont="1" applyFill="1"/>
    <xf numFmtId="0" fontId="24" fillId="4" borderId="4" xfId="0" applyFont="1" applyFill="1" applyBorder="1" applyAlignment="1">
      <alignment horizontal="justify" vertical="center" wrapText="1"/>
    </xf>
    <xf numFmtId="0" fontId="24" fillId="0" borderId="4" xfId="0" applyFont="1" applyFill="1" applyBorder="1" applyAlignment="1">
      <alignment horizontal="center" vertical="center" wrapText="1"/>
    </xf>
    <xf numFmtId="0" fontId="24" fillId="0" borderId="4" xfId="0" applyFont="1" applyFill="1" applyBorder="1" applyAlignment="1">
      <alignment horizontal="justify" vertical="center" wrapText="1"/>
    </xf>
    <xf numFmtId="0" fontId="23" fillId="0" borderId="4" xfId="0" applyFont="1" applyFill="1" applyBorder="1" applyAlignment="1">
      <alignment horizontal="center" vertical="center" wrapText="1"/>
    </xf>
    <xf numFmtId="0" fontId="36" fillId="4" borderId="1" xfId="0" applyFont="1" applyFill="1" applyBorder="1" applyAlignment="1">
      <alignment horizontal="left" vertical="center"/>
    </xf>
    <xf numFmtId="0" fontId="24" fillId="0" borderId="4" xfId="0" applyFont="1" applyFill="1" applyBorder="1" applyAlignment="1">
      <alignment horizontal="center" vertical="center" wrapText="1"/>
    </xf>
    <xf numFmtId="0" fontId="24" fillId="0" borderId="4" xfId="0" applyFont="1" applyFill="1" applyBorder="1" applyAlignment="1">
      <alignment horizontal="justify" vertical="center" wrapText="1"/>
    </xf>
    <xf numFmtId="0" fontId="23" fillId="0" borderId="4" xfId="0" applyFont="1" applyFill="1" applyBorder="1" applyAlignment="1">
      <alignment horizontal="center" vertical="center" wrapText="1"/>
    </xf>
    <xf numFmtId="0" fontId="36" fillId="0" borderId="4" xfId="0" applyFont="1" applyFill="1" applyBorder="1" applyAlignment="1">
      <alignment horizontal="center" vertical="center" wrapText="1"/>
    </xf>
    <xf numFmtId="3" fontId="36" fillId="0" borderId="4" xfId="0" applyNumberFormat="1" applyFont="1" applyBorder="1" applyAlignment="1">
      <alignment horizontal="right" vertical="center"/>
    </xf>
    <xf numFmtId="44" fontId="8" fillId="0" borderId="0" xfId="0" applyNumberFormat="1" applyFont="1" applyFill="1" applyAlignment="1">
      <alignment horizontal="justify" vertical="center" wrapText="1"/>
    </xf>
    <xf numFmtId="0" fontId="36" fillId="0" borderId="4" xfId="0" applyFont="1" applyFill="1" applyBorder="1" applyAlignment="1">
      <alignment horizontal="center" vertical="center" wrapText="1"/>
    </xf>
    <xf numFmtId="0" fontId="21" fillId="5" borderId="4" xfId="0" applyFont="1" applyFill="1" applyBorder="1" applyAlignment="1">
      <alignment horizontal="center" vertical="center"/>
    </xf>
    <xf numFmtId="0" fontId="24" fillId="0" borderId="4" xfId="0" applyFont="1" applyFill="1" applyBorder="1" applyAlignment="1">
      <alignment horizontal="center" vertical="center" wrapText="1"/>
    </xf>
    <xf numFmtId="0" fontId="24" fillId="0" borderId="4" xfId="0" applyFont="1" applyFill="1" applyBorder="1" applyAlignment="1">
      <alignment horizontal="justify" vertical="center" wrapText="1"/>
    </xf>
    <xf numFmtId="0" fontId="23" fillId="0" borderId="4" xfId="0" applyFont="1" applyFill="1" applyBorder="1" applyAlignment="1">
      <alignment horizontal="center" vertical="center" wrapText="1"/>
    </xf>
    <xf numFmtId="0" fontId="8" fillId="4" borderId="16" xfId="0" applyFont="1" applyFill="1" applyBorder="1" applyAlignment="1">
      <alignment horizontal="center"/>
    </xf>
    <xf numFmtId="0" fontId="8" fillId="4" borderId="28" xfId="0" applyFont="1" applyFill="1" applyBorder="1" applyAlignment="1">
      <alignment horizontal="center"/>
    </xf>
    <xf numFmtId="0" fontId="8" fillId="4" borderId="21" xfId="0" applyFont="1" applyFill="1" applyBorder="1" applyAlignment="1">
      <alignment horizontal="center"/>
    </xf>
    <xf numFmtId="0" fontId="24" fillId="4" borderId="4" xfId="0" applyFont="1" applyFill="1" applyBorder="1" applyAlignment="1">
      <alignment horizontal="center" vertical="center"/>
    </xf>
    <xf numFmtId="0" fontId="8" fillId="4" borderId="14" xfId="0" applyFont="1" applyFill="1" applyBorder="1"/>
    <xf numFmtId="0" fontId="8" fillId="4" borderId="18" xfId="0" applyFont="1" applyFill="1" applyBorder="1"/>
    <xf numFmtId="0" fontId="8" fillId="4" borderId="19" xfId="0" applyFont="1" applyFill="1" applyBorder="1"/>
    <xf numFmtId="0" fontId="24" fillId="0" borderId="4" xfId="0" applyFont="1" applyFill="1" applyBorder="1" applyAlignment="1">
      <alignment horizontal="center" vertical="center" wrapText="1"/>
    </xf>
    <xf numFmtId="0" fontId="22" fillId="5" borderId="13" xfId="0" applyFont="1" applyFill="1" applyBorder="1" applyAlignment="1">
      <alignment horizontal="center" vertical="center"/>
    </xf>
    <xf numFmtId="0" fontId="36" fillId="0" borderId="4" xfId="0" applyFont="1" applyBorder="1" applyAlignment="1">
      <alignment horizontal="center" vertical="center" wrapText="1"/>
    </xf>
    <xf numFmtId="0" fontId="21" fillId="5" borderId="4" xfId="0" applyFont="1" applyFill="1" applyBorder="1" applyAlignment="1">
      <alignment horizontal="center" vertical="center" wrapText="1"/>
    </xf>
    <xf numFmtId="0" fontId="21" fillId="0" borderId="17"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5" borderId="4" xfId="0" applyFont="1" applyFill="1" applyBorder="1" applyAlignment="1">
      <alignment horizontal="center" vertical="center"/>
    </xf>
    <xf numFmtId="0" fontId="24" fillId="4" borderId="4" xfId="0" applyFont="1" applyFill="1" applyBorder="1" applyAlignment="1">
      <alignment horizontal="center" vertical="center" wrapText="1"/>
    </xf>
    <xf numFmtId="0" fontId="22" fillId="5" borderId="4" xfId="0" applyFont="1" applyFill="1" applyBorder="1" applyAlignment="1">
      <alignment horizontal="center" vertical="center" wrapText="1"/>
    </xf>
    <xf numFmtId="0" fontId="22" fillId="5" borderId="4" xfId="0" applyFont="1" applyFill="1" applyBorder="1" applyAlignment="1">
      <alignment horizontal="center" vertical="center"/>
    </xf>
    <xf numFmtId="0" fontId="22" fillId="5" borderId="19" xfId="0" applyFont="1" applyFill="1" applyBorder="1" applyAlignment="1">
      <alignment horizontal="center" vertical="center" wrapText="1"/>
    </xf>
    <xf numFmtId="0" fontId="22" fillId="5" borderId="20" xfId="0" applyFont="1" applyFill="1" applyBorder="1" applyAlignment="1">
      <alignment horizontal="center" vertical="center" wrapText="1"/>
    </xf>
    <xf numFmtId="0" fontId="22" fillId="5" borderId="21" xfId="0" applyFont="1" applyFill="1" applyBorder="1" applyAlignment="1">
      <alignment horizontal="center" vertical="center" wrapText="1"/>
    </xf>
    <xf numFmtId="0" fontId="37" fillId="11" borderId="13" xfId="0" applyFont="1" applyFill="1" applyBorder="1" applyAlignment="1">
      <alignment horizontal="left" vertical="center" wrapText="1" indent="1"/>
    </xf>
    <xf numFmtId="0" fontId="24" fillId="4" borderId="17" xfId="0" applyFont="1" applyFill="1" applyBorder="1" applyAlignment="1">
      <alignment horizontal="center" vertical="center" wrapText="1"/>
    </xf>
    <xf numFmtId="0" fontId="24" fillId="4" borderId="33" xfId="0" applyFont="1" applyFill="1" applyBorder="1" applyAlignment="1">
      <alignment horizontal="center" vertical="center" wrapText="1"/>
    </xf>
    <xf numFmtId="0" fontId="24" fillId="4" borderId="27" xfId="0" applyFont="1" applyFill="1" applyBorder="1" applyAlignment="1">
      <alignment horizontal="center" vertical="center" wrapText="1"/>
    </xf>
    <xf numFmtId="0" fontId="22" fillId="5" borderId="17" xfId="0" applyFont="1" applyFill="1" applyBorder="1" applyAlignment="1">
      <alignment horizontal="center" vertical="center"/>
    </xf>
    <xf numFmtId="0" fontId="22" fillId="5" borderId="33" xfId="0" applyFont="1" applyFill="1" applyBorder="1" applyAlignment="1">
      <alignment horizontal="center" vertical="center"/>
    </xf>
    <xf numFmtId="0" fontId="22" fillId="5" borderId="27" xfId="0" applyFont="1" applyFill="1" applyBorder="1" applyAlignment="1">
      <alignment horizontal="center" vertical="center"/>
    </xf>
    <xf numFmtId="0" fontId="22" fillId="5" borderId="31" xfId="0" applyFont="1" applyFill="1" applyBorder="1" applyAlignment="1">
      <alignment horizontal="center" vertical="center"/>
    </xf>
    <xf numFmtId="0" fontId="22" fillId="5" borderId="34" xfId="0" applyFont="1" applyFill="1" applyBorder="1" applyAlignment="1">
      <alignment horizontal="center" vertical="center"/>
    </xf>
    <xf numFmtId="0" fontId="22" fillId="5" borderId="35" xfId="0" applyFont="1" applyFill="1" applyBorder="1" applyAlignment="1">
      <alignment horizontal="center" vertical="center"/>
    </xf>
    <xf numFmtId="0" fontId="38" fillId="5" borderId="17" xfId="0" applyFont="1" applyFill="1" applyBorder="1" applyAlignment="1">
      <alignment horizontal="center" vertical="center" wrapText="1"/>
    </xf>
    <xf numFmtId="0" fontId="38" fillId="5" borderId="33" xfId="0" applyFont="1" applyFill="1" applyBorder="1" applyAlignment="1">
      <alignment horizontal="center" vertical="center" wrapText="1"/>
    </xf>
    <xf numFmtId="0" fontId="38" fillId="5" borderId="27" xfId="0" applyFont="1" applyFill="1" applyBorder="1" applyAlignment="1">
      <alignment horizontal="center" vertical="center" wrapText="1"/>
    </xf>
    <xf numFmtId="0" fontId="22" fillId="5" borderId="31" xfId="0" applyFont="1" applyFill="1" applyBorder="1" applyAlignment="1">
      <alignment horizontal="left" vertical="center" wrapText="1" indent="1"/>
    </xf>
    <xf numFmtId="0" fontId="22" fillId="5" borderId="34" xfId="0" applyFont="1" applyFill="1" applyBorder="1" applyAlignment="1">
      <alignment horizontal="left" vertical="center" wrapText="1" indent="1"/>
    </xf>
    <xf numFmtId="0" fontId="22" fillId="5" borderId="35" xfId="0" applyFont="1" applyFill="1" applyBorder="1" applyAlignment="1">
      <alignment horizontal="left" vertical="center" wrapText="1" indent="1"/>
    </xf>
    <xf numFmtId="0" fontId="22" fillId="5" borderId="13" xfId="0" applyFont="1" applyFill="1" applyBorder="1" applyAlignment="1">
      <alignment horizontal="center" vertical="center" wrapText="1"/>
    </xf>
    <xf numFmtId="0" fontId="22" fillId="5" borderId="13" xfId="0" applyFont="1" applyFill="1" applyBorder="1" applyAlignment="1">
      <alignment horizontal="center" vertical="center"/>
    </xf>
    <xf numFmtId="0" fontId="8" fillId="4" borderId="6" xfId="0" applyFont="1" applyFill="1" applyBorder="1" applyAlignment="1">
      <alignment horizontal="center"/>
    </xf>
    <xf numFmtId="0" fontId="8" fillId="4" borderId="0" xfId="0" applyFont="1" applyFill="1" applyBorder="1" applyAlignment="1">
      <alignment horizontal="center"/>
    </xf>
    <xf numFmtId="0" fontId="8" fillId="4" borderId="11" xfId="0" applyFont="1" applyFill="1" applyBorder="1" applyAlignment="1">
      <alignment horizontal="center"/>
    </xf>
    <xf numFmtId="0" fontId="24" fillId="4" borderId="40" xfId="0" applyFont="1" applyFill="1" applyBorder="1" applyAlignment="1">
      <alignment horizontal="center" vertical="center"/>
    </xf>
    <xf numFmtId="0" fontId="22" fillId="5" borderId="31" xfId="0" applyFont="1" applyFill="1" applyBorder="1" applyAlignment="1">
      <alignment horizontal="left" vertical="center" indent="1"/>
    </xf>
    <xf numFmtId="0" fontId="22" fillId="5" borderId="34" xfId="0" applyFont="1" applyFill="1" applyBorder="1" applyAlignment="1">
      <alignment horizontal="left" vertical="center" indent="1"/>
    </xf>
    <xf numFmtId="0" fontId="22" fillId="5" borderId="35" xfId="0" applyFont="1" applyFill="1" applyBorder="1" applyAlignment="1">
      <alignment horizontal="left" vertical="center" indent="1"/>
    </xf>
    <xf numFmtId="0" fontId="24" fillId="0" borderId="4" xfId="0" applyFont="1" applyFill="1" applyBorder="1" applyAlignment="1">
      <alignment horizontal="center" vertical="center" wrapText="1"/>
    </xf>
    <xf numFmtId="0" fontId="21" fillId="5" borderId="17" xfId="0" applyFont="1" applyFill="1" applyBorder="1" applyAlignment="1">
      <alignment horizontal="center" vertical="center" wrapText="1"/>
    </xf>
    <xf numFmtId="0" fontId="21" fillId="5" borderId="27" xfId="0" applyFont="1" applyFill="1" applyBorder="1" applyAlignment="1">
      <alignment horizontal="center" vertical="center" wrapText="1"/>
    </xf>
    <xf numFmtId="0" fontId="24" fillId="4" borderId="29" xfId="0" applyFont="1" applyFill="1" applyBorder="1" applyAlignment="1">
      <alignment horizontal="center" vertical="top" wrapText="1"/>
    </xf>
    <xf numFmtId="0" fontId="24" fillId="4" borderId="36" xfId="0" applyFont="1" applyFill="1" applyBorder="1" applyAlignment="1">
      <alignment horizontal="center" vertical="top" wrapText="1"/>
    </xf>
    <xf numFmtId="0" fontId="24" fillId="4" borderId="30" xfId="0" applyFont="1" applyFill="1" applyBorder="1" applyAlignment="1">
      <alignment horizontal="center" vertical="top" wrapText="1"/>
    </xf>
    <xf numFmtId="0" fontId="24" fillId="4" borderId="4" xfId="0" applyFont="1" applyFill="1" applyBorder="1" applyAlignment="1">
      <alignment horizontal="center" vertical="center"/>
    </xf>
    <xf numFmtId="0" fontId="22" fillId="5" borderId="4" xfId="0" applyFont="1" applyFill="1" applyBorder="1" applyAlignment="1">
      <alignment horizontal="right" vertical="center"/>
    </xf>
    <xf numFmtId="0" fontId="24" fillId="0" borderId="17" xfId="0" applyFont="1" applyFill="1" applyBorder="1" applyAlignment="1">
      <alignment horizontal="justify" vertical="center" wrapText="1"/>
    </xf>
    <xf numFmtId="0" fontId="24" fillId="0" borderId="33" xfId="0" applyFont="1" applyFill="1" applyBorder="1" applyAlignment="1">
      <alignment horizontal="justify" vertical="center" wrapText="1"/>
    </xf>
    <xf numFmtId="0" fontId="24" fillId="0" borderId="4" xfId="0" applyFont="1" applyFill="1" applyBorder="1" applyAlignment="1">
      <alignment horizontal="justify" vertical="center" wrapText="1"/>
    </xf>
    <xf numFmtId="0" fontId="22" fillId="0" borderId="4" xfId="0" applyFont="1" applyFill="1" applyBorder="1" applyAlignment="1">
      <alignment horizontal="center" vertical="center"/>
    </xf>
    <xf numFmtId="0" fontId="22" fillId="5" borderId="17" xfId="0" applyFont="1" applyFill="1" applyBorder="1" applyAlignment="1">
      <alignment horizontal="center" vertical="center" wrapText="1"/>
    </xf>
    <xf numFmtId="0" fontId="22" fillId="5" borderId="33" xfId="0" applyFont="1" applyFill="1" applyBorder="1" applyAlignment="1">
      <alignment horizontal="center" vertical="center" wrapText="1"/>
    </xf>
    <xf numFmtId="0" fontId="22" fillId="5" borderId="27" xfId="0" applyFont="1" applyFill="1" applyBorder="1" applyAlignment="1">
      <alignment horizontal="center" vertical="center" wrapText="1"/>
    </xf>
    <xf numFmtId="0" fontId="36" fillId="0" borderId="17" xfId="0" applyFont="1" applyFill="1" applyBorder="1" applyAlignment="1">
      <alignment horizontal="justify" vertical="center"/>
    </xf>
    <xf numFmtId="0" fontId="36" fillId="0" borderId="33" xfId="0" applyFont="1" applyFill="1" applyBorder="1" applyAlignment="1">
      <alignment horizontal="justify" vertical="center"/>
    </xf>
    <xf numFmtId="0" fontId="36" fillId="0" borderId="27" xfId="0" applyFont="1" applyFill="1" applyBorder="1" applyAlignment="1">
      <alignment horizontal="justify" vertical="center"/>
    </xf>
    <xf numFmtId="0" fontId="36" fillId="5" borderId="17" xfId="0" applyFont="1" applyFill="1" applyBorder="1" applyAlignment="1">
      <alignment horizontal="justify" vertical="center" wrapText="1"/>
    </xf>
    <xf numFmtId="0" fontId="36" fillId="5" borderId="33" xfId="0" applyFont="1" applyFill="1" applyBorder="1" applyAlignment="1">
      <alignment horizontal="justify" vertical="center" wrapText="1"/>
    </xf>
    <xf numFmtId="0" fontId="36" fillId="5" borderId="27" xfId="0" applyFont="1" applyFill="1" applyBorder="1" applyAlignment="1">
      <alignment horizontal="justify" vertical="center" wrapText="1"/>
    </xf>
    <xf numFmtId="0" fontId="8" fillId="4" borderId="0" xfId="0" applyFont="1" applyFill="1" applyAlignment="1">
      <alignment horizontal="left" vertical="center"/>
    </xf>
    <xf numFmtId="0" fontId="8" fillId="4" borderId="0" xfId="0" applyFont="1" applyFill="1" applyAlignment="1">
      <alignment horizontal="center" vertical="center"/>
    </xf>
    <xf numFmtId="0" fontId="36" fillId="0" borderId="17" xfId="0" applyFont="1" applyFill="1" applyBorder="1" applyAlignment="1">
      <alignment horizontal="justify" vertical="center" wrapText="1"/>
    </xf>
    <xf numFmtId="0" fontId="36" fillId="0" borderId="33" xfId="0" applyFont="1" applyFill="1" applyBorder="1" applyAlignment="1">
      <alignment horizontal="justify" vertical="center" wrapText="1"/>
    </xf>
    <xf numFmtId="0" fontId="36" fillId="0" borderId="27" xfId="0" applyFont="1" applyFill="1" applyBorder="1" applyAlignment="1">
      <alignment horizontal="justify" vertical="center" wrapText="1"/>
    </xf>
    <xf numFmtId="0" fontId="24" fillId="0" borderId="4" xfId="0" applyFont="1" applyFill="1" applyBorder="1" applyAlignment="1">
      <alignment horizontal="center" vertical="center"/>
    </xf>
    <xf numFmtId="0" fontId="24" fillId="0" borderId="4" xfId="0" applyFont="1" applyFill="1" applyBorder="1" applyAlignment="1">
      <alignment horizontal="left" vertical="center"/>
    </xf>
    <xf numFmtId="0" fontId="36" fillId="0" borderId="17" xfId="0" applyFont="1" applyBorder="1" applyAlignment="1">
      <alignment horizontal="left" vertical="center" wrapText="1"/>
    </xf>
    <xf numFmtId="0" fontId="36" fillId="0" borderId="27" xfId="0" applyFont="1" applyBorder="1" applyAlignment="1">
      <alignment horizontal="left" vertical="center" wrapText="1"/>
    </xf>
    <xf numFmtId="0" fontId="36" fillId="0" borderId="14" xfId="0" applyFont="1" applyFill="1" applyBorder="1" applyAlignment="1">
      <alignment horizontal="justify" vertical="center"/>
    </xf>
    <xf numFmtId="0" fontId="36" fillId="0" borderId="15" xfId="0" applyFont="1" applyFill="1" applyBorder="1" applyAlignment="1">
      <alignment horizontal="justify" vertical="center"/>
    </xf>
    <xf numFmtId="0" fontId="36" fillId="0" borderId="16" xfId="0" applyFont="1" applyFill="1" applyBorder="1" applyAlignment="1">
      <alignment horizontal="justify" vertical="center"/>
    </xf>
    <xf numFmtId="0" fontId="23" fillId="0" borderId="4" xfId="0" applyFont="1" applyFill="1" applyBorder="1" applyAlignment="1">
      <alignment horizontal="justify" vertical="center" wrapText="1"/>
    </xf>
    <xf numFmtId="0" fontId="23" fillId="4" borderId="29" xfId="0" applyFont="1" applyFill="1" applyBorder="1" applyAlignment="1">
      <alignment horizontal="center" vertical="center" wrapText="1"/>
    </xf>
    <xf numFmtId="0" fontId="23" fillId="4" borderId="36"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0" borderId="4" xfId="0" applyFont="1" applyFill="1" applyBorder="1" applyAlignment="1">
      <alignment horizontal="center" vertical="center" wrapText="1"/>
    </xf>
    <xf numFmtId="0" fontId="36" fillId="0" borderId="29" xfId="0" applyFont="1" applyFill="1" applyBorder="1" applyAlignment="1">
      <alignment horizontal="center" vertical="center" wrapText="1"/>
    </xf>
    <xf numFmtId="0" fontId="36" fillId="0" borderId="36" xfId="0" applyFont="1" applyFill="1" applyBorder="1" applyAlignment="1">
      <alignment horizontal="center" vertical="center" wrapText="1"/>
    </xf>
    <xf numFmtId="0" fontId="36" fillId="0" borderId="30"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3" fillId="0" borderId="29" xfId="0" applyFont="1" applyFill="1" applyBorder="1" applyAlignment="1">
      <alignment horizontal="center" vertical="center" wrapText="1"/>
    </xf>
    <xf numFmtId="0" fontId="23" fillId="0" borderId="36" xfId="0" applyFont="1" applyFill="1" applyBorder="1" applyAlignment="1">
      <alignment horizontal="center" vertical="center" wrapText="1"/>
    </xf>
    <xf numFmtId="0" fontId="23" fillId="0" borderId="30" xfId="0" applyFont="1" applyFill="1" applyBorder="1" applyAlignment="1">
      <alignment horizontal="center" vertical="center" wrapText="1"/>
    </xf>
    <xf numFmtId="0" fontId="39" fillId="5" borderId="19" xfId="0" applyFont="1" applyFill="1" applyBorder="1" applyAlignment="1">
      <alignment horizontal="right" vertical="center" wrapText="1"/>
    </xf>
    <xf numFmtId="0" fontId="22" fillId="5" borderId="20" xfId="0" applyFont="1" applyFill="1" applyBorder="1" applyAlignment="1">
      <alignment horizontal="right" vertical="center" wrapText="1"/>
    </xf>
    <xf numFmtId="0" fontId="39" fillId="5" borderId="17" xfId="0" applyFont="1" applyFill="1" applyBorder="1" applyAlignment="1">
      <alignment horizontal="right" vertical="center" wrapText="1"/>
    </xf>
    <xf numFmtId="0" fontId="39" fillId="5" borderId="33" xfId="0" applyFont="1" applyFill="1" applyBorder="1" applyAlignment="1">
      <alignment horizontal="right" vertical="center" wrapText="1"/>
    </xf>
    <xf numFmtId="0" fontId="39" fillId="5" borderId="27" xfId="0" applyFont="1" applyFill="1" applyBorder="1" applyAlignment="1">
      <alignment horizontal="right" vertical="center" wrapText="1"/>
    </xf>
    <xf numFmtId="0" fontId="22" fillId="5" borderId="33" xfId="0" applyFont="1" applyFill="1" applyBorder="1" applyAlignment="1">
      <alignment horizontal="right" vertical="center" wrapText="1"/>
    </xf>
    <xf numFmtId="0" fontId="36" fillId="0" borderId="4" xfId="0" applyFont="1" applyFill="1" applyBorder="1" applyAlignment="1">
      <alignment horizontal="center" vertical="center" wrapText="1"/>
    </xf>
    <xf numFmtId="0" fontId="36" fillId="5" borderId="4" xfId="0" applyFont="1" applyFill="1" applyBorder="1" applyAlignment="1">
      <alignment horizontal="left" vertical="center" wrapText="1"/>
    </xf>
    <xf numFmtId="0" fontId="39" fillId="5" borderId="4" xfId="0" applyFont="1" applyFill="1" applyBorder="1" applyAlignment="1">
      <alignment horizontal="center" vertical="center"/>
    </xf>
    <xf numFmtId="0" fontId="8" fillId="4" borderId="5"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0" xfId="0" applyFont="1" applyFill="1" applyBorder="1" applyAlignment="1">
      <alignment horizontal="center" vertical="center"/>
    </xf>
    <xf numFmtId="0" fontId="8" fillId="4" borderId="9" xfId="0" applyFont="1" applyFill="1" applyBorder="1" applyAlignment="1">
      <alignment horizontal="center" vertical="center"/>
    </xf>
    <xf numFmtId="0" fontId="8" fillId="4" borderId="37" xfId="0" applyFont="1" applyFill="1" applyBorder="1" applyAlignment="1">
      <alignment horizontal="center" vertical="center"/>
    </xf>
    <xf numFmtId="0" fontId="8" fillId="4" borderId="38" xfId="0" applyFont="1" applyFill="1" applyBorder="1" applyAlignment="1">
      <alignment horizontal="center" vertical="center"/>
    </xf>
    <xf numFmtId="0" fontId="8" fillId="4" borderId="39" xfId="0" applyFont="1" applyFill="1" applyBorder="1" applyAlignment="1">
      <alignment horizontal="center" vertical="center"/>
    </xf>
    <xf numFmtId="0" fontId="23" fillId="0" borderId="27" xfId="0" applyFont="1" applyFill="1" applyBorder="1" applyAlignment="1">
      <alignment horizontal="center" vertical="center" wrapText="1"/>
    </xf>
    <xf numFmtId="0" fontId="22" fillId="4" borderId="20" xfId="0" applyFont="1" applyFill="1" applyBorder="1" applyAlignment="1">
      <alignment horizontal="center" vertical="center"/>
    </xf>
    <xf numFmtId="0" fontId="22" fillId="5" borderId="15" xfId="0" applyFont="1" applyFill="1" applyBorder="1" applyAlignment="1">
      <alignment horizontal="right" vertical="center" wrapText="1"/>
    </xf>
    <xf numFmtId="0" fontId="22" fillId="5" borderId="2" xfId="0" applyFont="1" applyFill="1" applyBorder="1" applyAlignment="1">
      <alignment horizontal="right" vertical="center"/>
    </xf>
    <xf numFmtId="0" fontId="22" fillId="5" borderId="3" xfId="0" applyFont="1" applyFill="1" applyBorder="1" applyAlignment="1">
      <alignment horizontal="right" vertical="center"/>
    </xf>
    <xf numFmtId="0" fontId="22" fillId="5" borderId="41" xfId="0" applyFont="1" applyFill="1" applyBorder="1" applyAlignment="1">
      <alignment horizontal="right" vertical="center"/>
    </xf>
    <xf numFmtId="0" fontId="40" fillId="4" borderId="0" xfId="0" applyFont="1" applyFill="1" applyAlignment="1">
      <alignment horizontal="justify" vertical="center" wrapText="1"/>
    </xf>
    <xf numFmtId="0" fontId="26" fillId="3" borderId="29" xfId="0" applyFont="1" applyFill="1" applyBorder="1" applyAlignment="1">
      <alignment horizontal="center" vertical="center" wrapText="1"/>
    </xf>
    <xf numFmtId="0" fontId="26" fillId="3" borderId="30" xfId="0" applyFont="1" applyFill="1" applyBorder="1" applyAlignment="1">
      <alignment horizontal="center" vertical="center" wrapText="1"/>
    </xf>
    <xf numFmtId="0" fontId="34" fillId="6" borderId="16" xfId="0" applyFont="1" applyFill="1" applyBorder="1" applyAlignment="1">
      <alignment horizontal="center" vertical="center" wrapText="1"/>
    </xf>
    <xf numFmtId="0" fontId="34" fillId="6" borderId="28" xfId="0" applyFont="1" applyFill="1" applyBorder="1" applyAlignment="1">
      <alignment horizontal="center" vertical="center" wrapText="1"/>
    </xf>
    <xf numFmtId="0" fontId="26" fillId="2" borderId="29" xfId="0" applyFont="1" applyFill="1" applyBorder="1" applyAlignment="1">
      <alignment horizontal="center" vertical="center" wrapText="1"/>
    </xf>
    <xf numFmtId="0" fontId="26" fillId="2" borderId="30" xfId="0" applyFont="1" applyFill="1" applyBorder="1" applyAlignment="1">
      <alignment horizontal="center" vertical="center" wrapText="1"/>
    </xf>
    <xf numFmtId="0" fontId="34" fillId="5" borderId="17" xfId="0" applyFont="1" applyFill="1" applyBorder="1" applyAlignment="1">
      <alignment horizontal="center" vertical="center"/>
    </xf>
    <xf numFmtId="0" fontId="34" fillId="5" borderId="33" xfId="0" applyFont="1" applyFill="1" applyBorder="1" applyAlignment="1">
      <alignment horizontal="center" vertical="center"/>
    </xf>
    <xf numFmtId="0" fontId="34" fillId="5" borderId="27" xfId="0" applyFont="1" applyFill="1" applyBorder="1" applyAlignment="1">
      <alignment horizontal="center" vertical="center"/>
    </xf>
    <xf numFmtId="0" fontId="8" fillId="4" borderId="4" xfId="0" applyFont="1" applyFill="1" applyBorder="1" applyAlignment="1">
      <alignment horizontal="center"/>
    </xf>
    <xf numFmtId="0" fontId="24" fillId="4" borderId="17" xfId="0" applyFont="1" applyFill="1" applyBorder="1" applyAlignment="1">
      <alignment horizontal="center" vertical="center"/>
    </xf>
    <xf numFmtId="0" fontId="24" fillId="4" borderId="33" xfId="0" applyFont="1" applyFill="1" applyBorder="1" applyAlignment="1">
      <alignment horizontal="center" vertical="center"/>
    </xf>
    <xf numFmtId="0" fontId="24" fillId="4" borderId="27" xfId="0" applyFont="1" applyFill="1" applyBorder="1" applyAlignment="1">
      <alignment horizontal="center" vertical="center"/>
    </xf>
    <xf numFmtId="0" fontId="34" fillId="12" borderId="17" xfId="0" applyFont="1" applyFill="1" applyBorder="1" applyAlignment="1">
      <alignment horizontal="center" vertical="center"/>
    </xf>
    <xf numFmtId="0" fontId="34" fillId="12" borderId="33" xfId="0" applyFont="1" applyFill="1" applyBorder="1" applyAlignment="1">
      <alignment horizontal="center" vertical="center"/>
    </xf>
    <xf numFmtId="0" fontId="34" fillId="12" borderId="27" xfId="0" applyFont="1" applyFill="1" applyBorder="1" applyAlignment="1">
      <alignment horizontal="center" vertical="center"/>
    </xf>
    <xf numFmtId="0" fontId="36" fillId="5" borderId="17" xfId="0" applyFont="1" applyFill="1" applyBorder="1" applyAlignment="1">
      <alignment horizontal="left" vertical="center" wrapText="1"/>
    </xf>
    <xf numFmtId="0" fontId="36" fillId="5" borderId="33" xfId="0" applyFont="1" applyFill="1" applyBorder="1" applyAlignment="1">
      <alignment horizontal="left" vertical="center" wrapText="1"/>
    </xf>
    <xf numFmtId="0" fontId="36" fillId="5" borderId="27" xfId="0" applyFont="1" applyFill="1" applyBorder="1" applyAlignment="1">
      <alignment horizontal="left" vertical="center" wrapText="1"/>
    </xf>
    <xf numFmtId="0" fontId="34" fillId="13" borderId="17" xfId="0" applyFont="1" applyFill="1" applyBorder="1" applyAlignment="1">
      <alignment horizontal="center" vertical="center"/>
    </xf>
    <xf numFmtId="0" fontId="34" fillId="13" borderId="33" xfId="0" applyFont="1" applyFill="1" applyBorder="1" applyAlignment="1">
      <alignment horizontal="center" vertical="center"/>
    </xf>
    <xf numFmtId="0" fontId="34" fillId="13" borderId="27" xfId="0" applyFont="1" applyFill="1" applyBorder="1" applyAlignment="1">
      <alignment horizontal="center" vertical="center"/>
    </xf>
    <xf numFmtId="0" fontId="22" fillId="5" borderId="4" xfId="0" applyFont="1" applyFill="1" applyBorder="1" applyAlignment="1">
      <alignment horizontal="left" vertical="center" wrapText="1"/>
    </xf>
    <xf numFmtId="0" fontId="34" fillId="7" borderId="4" xfId="0" applyFont="1" applyFill="1" applyBorder="1" applyAlignment="1">
      <alignment horizontal="center" vertical="center"/>
    </xf>
    <xf numFmtId="0" fontId="21" fillId="5" borderId="17" xfId="0" applyFont="1" applyFill="1" applyBorder="1" applyAlignment="1">
      <alignment horizontal="center" vertical="center"/>
    </xf>
    <xf numFmtId="0" fontId="21" fillId="5" borderId="33" xfId="0" applyFont="1" applyFill="1" applyBorder="1" applyAlignment="1">
      <alignment horizontal="center" vertical="center"/>
    </xf>
    <xf numFmtId="0" fontId="26" fillId="6" borderId="36" xfId="0" applyFont="1" applyFill="1" applyBorder="1" applyAlignment="1">
      <alignment horizontal="center" vertical="center" wrapText="1"/>
    </xf>
    <xf numFmtId="0" fontId="26" fillId="6" borderId="30" xfId="0" applyFont="1" applyFill="1" applyBorder="1" applyAlignment="1">
      <alignment horizontal="center" vertical="center" wrapText="1"/>
    </xf>
    <xf numFmtId="0" fontId="26" fillId="2" borderId="17" xfId="0" applyFont="1" applyFill="1" applyBorder="1" applyAlignment="1">
      <alignment horizontal="center" vertical="center" wrapText="1"/>
    </xf>
    <xf numFmtId="0" fontId="26" fillId="2" borderId="33" xfId="0" applyFont="1" applyFill="1" applyBorder="1" applyAlignment="1">
      <alignment horizontal="center" vertical="center" wrapText="1"/>
    </xf>
    <xf numFmtId="0" fontId="26" fillId="2" borderId="27" xfId="0" applyFont="1" applyFill="1" applyBorder="1" applyAlignment="1">
      <alignment horizontal="center" vertical="center" wrapText="1"/>
    </xf>
    <xf numFmtId="0" fontId="26" fillId="3" borderId="17" xfId="0" applyFont="1" applyFill="1" applyBorder="1" applyAlignment="1">
      <alignment horizontal="center" vertical="center" wrapText="1"/>
    </xf>
    <xf numFmtId="0" fontId="26" fillId="3" borderId="33"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6" borderId="29" xfId="0" applyFont="1" applyFill="1" applyBorder="1" applyAlignment="1">
      <alignment horizontal="center" vertical="center"/>
    </xf>
    <xf numFmtId="0" fontId="26" fillId="6" borderId="30" xfId="0" applyFont="1" applyFill="1" applyBorder="1" applyAlignment="1">
      <alignment horizontal="center" vertical="center"/>
    </xf>
    <xf numFmtId="0" fontId="26" fillId="6" borderId="29" xfId="0" applyFont="1" applyFill="1" applyBorder="1" applyAlignment="1">
      <alignment horizontal="center" vertical="center" wrapText="1"/>
    </xf>
    <xf numFmtId="0" fontId="21" fillId="5" borderId="27" xfId="0" applyFont="1" applyFill="1" applyBorder="1" applyAlignment="1">
      <alignment horizontal="center" vertical="center"/>
    </xf>
    <xf numFmtId="0" fontId="23" fillId="5" borderId="17" xfId="0" applyFont="1" applyFill="1" applyBorder="1" applyAlignment="1">
      <alignment horizontal="left" vertical="center"/>
    </xf>
    <xf numFmtId="0" fontId="23" fillId="5" borderId="27" xfId="0" applyFont="1" applyFill="1" applyBorder="1" applyAlignment="1">
      <alignment horizontal="left" vertical="center"/>
    </xf>
    <xf numFmtId="0" fontId="8" fillId="4" borderId="15" xfId="0" applyFont="1" applyFill="1" applyBorder="1" applyAlignment="1">
      <alignment horizontal="center"/>
    </xf>
    <xf numFmtId="0" fontId="8" fillId="4" borderId="20" xfId="0" applyFont="1" applyFill="1" applyBorder="1" applyAlignment="1">
      <alignment horizontal="center"/>
    </xf>
    <xf numFmtId="0" fontId="22" fillId="4" borderId="17" xfId="0" applyFont="1" applyFill="1" applyBorder="1" applyAlignment="1">
      <alignment horizontal="center" vertical="center"/>
    </xf>
    <xf numFmtId="0" fontId="22" fillId="4" borderId="27" xfId="0" applyFont="1" applyFill="1" applyBorder="1" applyAlignment="1">
      <alignment horizontal="center" vertical="center"/>
    </xf>
    <xf numFmtId="0" fontId="22" fillId="4" borderId="4" xfId="0" applyFont="1" applyFill="1" applyBorder="1" applyAlignment="1">
      <alignment horizontal="center" vertical="center"/>
    </xf>
    <xf numFmtId="0" fontId="36" fillId="4" borderId="4" xfId="0" applyFont="1" applyFill="1" applyBorder="1" applyAlignment="1">
      <alignment horizontal="left" vertical="center" wrapText="1"/>
    </xf>
    <xf numFmtId="0" fontId="44" fillId="0" borderId="0" xfId="0" applyFont="1" applyBorder="1" applyAlignment="1">
      <alignment horizontal="center"/>
    </xf>
    <xf numFmtId="0" fontId="23" fillId="0" borderId="17" xfId="0" applyFont="1" applyFill="1" applyBorder="1" applyAlignment="1">
      <alignment horizontal="justify" vertical="center" wrapText="1"/>
    </xf>
    <xf numFmtId="0" fontId="23" fillId="0" borderId="27" xfId="0" applyFont="1" applyFill="1" applyBorder="1" applyAlignment="1">
      <alignment horizontal="justify" vertical="center" wrapText="1"/>
    </xf>
    <xf numFmtId="0" fontId="41" fillId="0" borderId="17" xfId="0" applyFont="1" applyFill="1" applyBorder="1" applyAlignment="1">
      <alignment horizontal="justify" vertical="center" wrapText="1"/>
    </xf>
    <xf numFmtId="0" fontId="41" fillId="0" borderId="27" xfId="0" applyFont="1" applyFill="1" applyBorder="1" applyAlignment="1">
      <alignment horizontal="justify" vertical="center" wrapText="1"/>
    </xf>
    <xf numFmtId="0" fontId="43" fillId="9" borderId="4" xfId="0" applyFont="1" applyFill="1" applyBorder="1" applyAlignment="1">
      <alignment horizontal="center" vertical="center"/>
    </xf>
    <xf numFmtId="0" fontId="8" fillId="4" borderId="14" xfId="0" applyFont="1" applyFill="1" applyBorder="1" applyAlignment="1">
      <alignment horizontal="center"/>
    </xf>
    <xf numFmtId="0" fontId="8" fillId="4" borderId="16" xfId="0" applyFont="1" applyFill="1" applyBorder="1" applyAlignment="1">
      <alignment horizontal="center"/>
    </xf>
    <xf numFmtId="0" fontId="8" fillId="4" borderId="18" xfId="0" applyFont="1" applyFill="1" applyBorder="1" applyAlignment="1">
      <alignment horizontal="center"/>
    </xf>
    <xf numFmtId="0" fontId="8" fillId="4" borderId="28" xfId="0" applyFont="1" applyFill="1" applyBorder="1" applyAlignment="1">
      <alignment horizontal="center"/>
    </xf>
    <xf numFmtId="0" fontId="8" fillId="4" borderId="19" xfId="0" applyFont="1" applyFill="1" applyBorder="1" applyAlignment="1">
      <alignment horizontal="center"/>
    </xf>
    <xf numFmtId="0" fontId="8" fillId="4" borderId="21" xfId="0" applyFont="1" applyFill="1" applyBorder="1" applyAlignment="1">
      <alignment horizontal="center"/>
    </xf>
    <xf numFmtId="0" fontId="36" fillId="5" borderId="4" xfId="0" applyFont="1" applyFill="1" applyBorder="1" applyAlignment="1">
      <alignment horizontal="justify" vertical="center" wrapText="1"/>
    </xf>
    <xf numFmtId="0" fontId="36" fillId="0" borderId="17" xfId="0" applyFont="1" applyFill="1" applyBorder="1" applyAlignment="1">
      <alignment horizontal="center" vertical="center" wrapText="1"/>
    </xf>
    <xf numFmtId="0" fontId="36" fillId="0" borderId="27" xfId="0" applyFont="1" applyFill="1" applyBorder="1" applyAlignment="1">
      <alignment horizontal="center" vertical="center" wrapText="1"/>
    </xf>
    <xf numFmtId="15" fontId="36" fillId="0" borderId="17" xfId="0" applyNumberFormat="1" applyFont="1" applyFill="1" applyBorder="1" applyAlignment="1">
      <alignment horizontal="center" vertical="center" wrapText="1"/>
    </xf>
    <xf numFmtId="0" fontId="13" fillId="0" borderId="0" xfId="0" applyFont="1" applyBorder="1" applyAlignment="1">
      <alignment horizontal="center"/>
    </xf>
    <xf numFmtId="0" fontId="39" fillId="4" borderId="4" xfId="0" applyFont="1" applyFill="1" applyBorder="1" applyAlignment="1">
      <alignment horizontal="right" vertical="center" wrapText="1"/>
    </xf>
    <xf numFmtId="0" fontId="22" fillId="0" borderId="14" xfId="0" applyFont="1" applyFill="1" applyBorder="1" applyAlignment="1">
      <alignment horizontal="center"/>
    </xf>
    <xf numFmtId="0" fontId="22" fillId="0" borderId="16" xfId="0" applyFont="1" applyFill="1" applyBorder="1" applyAlignment="1">
      <alignment horizontal="center"/>
    </xf>
    <xf numFmtId="0" fontId="22" fillId="0" borderId="18" xfId="0" applyFont="1" applyFill="1" applyBorder="1" applyAlignment="1">
      <alignment horizontal="center"/>
    </xf>
    <xf numFmtId="0" fontId="22" fillId="0" borderId="28" xfId="0" applyFont="1" applyFill="1" applyBorder="1" applyAlignment="1">
      <alignment horizontal="center"/>
    </xf>
    <xf numFmtId="0" fontId="22" fillId="0" borderId="19" xfId="0" applyFont="1" applyFill="1" applyBorder="1" applyAlignment="1">
      <alignment horizontal="center"/>
    </xf>
    <xf numFmtId="0" fontId="22" fillId="0" borderId="21" xfId="0" applyFont="1" applyFill="1" applyBorder="1" applyAlignment="1">
      <alignment horizontal="center"/>
    </xf>
    <xf numFmtId="0" fontId="36" fillId="5" borderId="17" xfId="0" applyFont="1" applyFill="1" applyBorder="1" applyAlignment="1">
      <alignment horizontal="left" wrapText="1"/>
    </xf>
    <xf numFmtId="0" fontId="36" fillId="5" borderId="33" xfId="0" applyFont="1" applyFill="1" applyBorder="1" applyAlignment="1">
      <alignment horizontal="left" wrapText="1"/>
    </xf>
    <xf numFmtId="0" fontId="36" fillId="5" borderId="27" xfId="0" applyFont="1" applyFill="1" applyBorder="1" applyAlignment="1">
      <alignment horizontal="left" wrapText="1"/>
    </xf>
    <xf numFmtId="0" fontId="18" fillId="5" borderId="17" xfId="2" applyFont="1" applyFill="1" applyBorder="1" applyAlignment="1" applyProtection="1">
      <alignment horizontal="left" wrapText="1"/>
    </xf>
    <xf numFmtId="0" fontId="42" fillId="5" borderId="33" xfId="3" applyFont="1" applyFill="1" applyBorder="1" applyAlignment="1" applyProtection="1">
      <alignment horizontal="left" wrapText="1"/>
    </xf>
    <xf numFmtId="0" fontId="42" fillId="5" borderId="27" xfId="3" applyFont="1" applyFill="1" applyBorder="1" applyAlignment="1" applyProtection="1">
      <alignment horizontal="left" wrapText="1"/>
    </xf>
    <xf numFmtId="15" fontId="36" fillId="0" borderId="17" xfId="0" applyNumberFormat="1" applyFont="1" applyFill="1" applyBorder="1" applyAlignment="1">
      <alignment horizontal="left" wrapText="1"/>
    </xf>
    <xf numFmtId="15" fontId="36" fillId="0" borderId="33" xfId="0" applyNumberFormat="1" applyFont="1" applyFill="1" applyBorder="1" applyAlignment="1">
      <alignment horizontal="left" wrapText="1"/>
    </xf>
    <xf numFmtId="15" fontId="36" fillId="0" borderId="27" xfId="0" applyNumberFormat="1" applyFont="1" applyFill="1" applyBorder="1" applyAlignment="1">
      <alignment horizontal="left" wrapText="1"/>
    </xf>
    <xf numFmtId="0" fontId="36" fillId="0" borderId="31" xfId="0" applyFont="1" applyFill="1" applyBorder="1" applyAlignment="1">
      <alignment horizontal="justify" vertical="center" wrapText="1"/>
    </xf>
    <xf numFmtId="0" fontId="36" fillId="0" borderId="34" xfId="0" applyFont="1" applyFill="1" applyBorder="1" applyAlignment="1">
      <alignment horizontal="justify" vertical="center" wrapText="1"/>
    </xf>
    <xf numFmtId="0" fontId="36" fillId="0" borderId="35" xfId="0" applyFont="1" applyFill="1" applyBorder="1" applyAlignment="1">
      <alignment horizontal="justify" vertical="center" wrapText="1"/>
    </xf>
    <xf numFmtId="0" fontId="36" fillId="0" borderId="31" xfId="0" applyFont="1" applyFill="1" applyBorder="1" applyAlignment="1">
      <alignment horizontal="justify" vertical="center"/>
    </xf>
    <xf numFmtId="0" fontId="36" fillId="0" borderId="34" xfId="0" applyFont="1" applyFill="1" applyBorder="1" applyAlignment="1">
      <alignment horizontal="justify" vertical="center"/>
    </xf>
    <xf numFmtId="0" fontId="36" fillId="0" borderId="35" xfId="0" applyFont="1" applyFill="1" applyBorder="1" applyAlignment="1">
      <alignment horizontal="justify" vertical="center"/>
    </xf>
    <xf numFmtId="0" fontId="36" fillId="0" borderId="31" xfId="0" applyFont="1" applyFill="1" applyBorder="1" applyAlignment="1">
      <alignment horizontal="left" vertical="center" wrapText="1"/>
    </xf>
    <xf numFmtId="0" fontId="36" fillId="0" borderId="34" xfId="0" applyFont="1" applyFill="1" applyBorder="1" applyAlignment="1">
      <alignment horizontal="left" vertical="center" wrapText="1"/>
    </xf>
    <xf numFmtId="0" fontId="36" fillId="0" borderId="34" xfId="0" applyFont="1" applyFill="1" applyBorder="1" applyAlignment="1">
      <alignment horizontal="left" vertical="center"/>
    </xf>
    <xf numFmtId="0" fontId="36" fillId="0" borderId="35" xfId="0" applyFont="1" applyFill="1" applyBorder="1" applyAlignment="1">
      <alignment horizontal="left" vertical="center"/>
    </xf>
    <xf numFmtId="0" fontId="36" fillId="0" borderId="31" xfId="0" applyFont="1" applyBorder="1" applyAlignment="1">
      <alignment horizontal="justify" vertical="center" wrapText="1"/>
    </xf>
    <xf numFmtId="0" fontId="36" fillId="0" borderId="34" xfId="0" applyFont="1" applyBorder="1" applyAlignment="1">
      <alignment horizontal="justify" vertical="center" wrapText="1"/>
    </xf>
    <xf numFmtId="0" fontId="36" fillId="0" borderId="35" xfId="0" applyFont="1" applyBorder="1" applyAlignment="1">
      <alignment horizontal="justify" vertical="center" wrapText="1"/>
    </xf>
    <xf numFmtId="0" fontId="36" fillId="0" borderId="31" xfId="0" applyFont="1" applyBorder="1" applyAlignment="1">
      <alignment horizontal="left" vertical="center" wrapText="1"/>
    </xf>
    <xf numFmtId="0" fontId="36" fillId="0" borderId="34" xfId="0" applyFont="1" applyBorder="1" applyAlignment="1">
      <alignment horizontal="left" vertical="center" wrapText="1"/>
    </xf>
    <xf numFmtId="0" fontId="36" fillId="0" borderId="35" xfId="0" applyFont="1" applyBorder="1" applyAlignment="1">
      <alignment horizontal="left" vertical="center" wrapText="1"/>
    </xf>
    <xf numFmtId="0" fontId="36" fillId="5" borderId="13" xfId="0" applyFont="1" applyFill="1" applyBorder="1" applyAlignment="1">
      <alignment horizontal="justify" vertical="center" wrapText="1"/>
    </xf>
    <xf numFmtId="0" fontId="36" fillId="0" borderId="13" xfId="0" applyFont="1" applyFill="1" applyBorder="1" applyAlignment="1">
      <alignment horizontal="justify" vertical="center" wrapText="1"/>
    </xf>
    <xf numFmtId="0" fontId="24" fillId="4" borderId="17" xfId="0" applyFont="1" applyFill="1" applyBorder="1" applyAlignment="1">
      <alignment horizontal="justify" vertical="center" wrapText="1"/>
    </xf>
    <xf numFmtId="0" fontId="24" fillId="4" borderId="33" xfId="0" applyFont="1" applyFill="1" applyBorder="1" applyAlignment="1">
      <alignment horizontal="justify" vertical="center" wrapText="1"/>
    </xf>
    <xf numFmtId="0" fontId="24" fillId="4" borderId="27" xfId="0" applyFont="1" applyFill="1" applyBorder="1" applyAlignment="1">
      <alignment horizontal="justify" vertical="center" wrapText="1"/>
    </xf>
    <xf numFmtId="0" fontId="24" fillId="4" borderId="4" xfId="0" applyFont="1" applyFill="1" applyBorder="1" applyAlignment="1">
      <alignment horizontal="justify" vertical="center" wrapText="1"/>
    </xf>
    <xf numFmtId="0" fontId="36" fillId="0" borderId="33" xfId="0" applyFont="1" applyFill="1" applyBorder="1" applyAlignment="1">
      <alignment horizontal="center" vertical="center" wrapText="1"/>
    </xf>
    <xf numFmtId="0" fontId="36" fillId="5" borderId="17" xfId="0" applyFont="1" applyFill="1" applyBorder="1" applyAlignment="1">
      <alignment horizontal="center" vertical="center" wrapText="1"/>
    </xf>
    <xf numFmtId="0" fontId="36" fillId="5" borderId="33" xfId="0" applyFont="1" applyFill="1" applyBorder="1" applyAlignment="1">
      <alignment horizontal="center" vertical="center" wrapText="1"/>
    </xf>
    <xf numFmtId="0" fontId="36" fillId="5" borderId="27" xfId="0" applyFont="1" applyFill="1" applyBorder="1" applyAlignment="1">
      <alignment horizontal="center" vertical="center" wrapText="1"/>
    </xf>
    <xf numFmtId="41" fontId="39" fillId="5" borderId="4" xfId="10" applyFont="1" applyFill="1" applyBorder="1" applyAlignment="1">
      <alignment horizontal="right" vertical="center"/>
    </xf>
    <xf numFmtId="0" fontId="36" fillId="4" borderId="17" xfId="0" applyFont="1" applyFill="1" applyBorder="1" applyAlignment="1">
      <alignment horizontal="left" vertical="center" wrapText="1"/>
    </xf>
    <xf numFmtId="0" fontId="36" fillId="4" borderId="33" xfId="0" applyFont="1" applyFill="1" applyBorder="1" applyAlignment="1">
      <alignment horizontal="left" vertical="center" wrapText="1"/>
    </xf>
    <xf numFmtId="0" fontId="36" fillId="4" borderId="27" xfId="0" applyFont="1" applyFill="1" applyBorder="1" applyAlignment="1">
      <alignment horizontal="left" vertical="center" wrapText="1"/>
    </xf>
    <xf numFmtId="0" fontId="18" fillId="4" borderId="17" xfId="2" applyFont="1" applyFill="1" applyBorder="1" applyAlignment="1" applyProtection="1">
      <alignment horizontal="left" vertical="center" wrapText="1"/>
    </xf>
    <xf numFmtId="0" fontId="50" fillId="4" borderId="33" xfId="2" applyFont="1" applyFill="1" applyBorder="1" applyAlignment="1" applyProtection="1">
      <alignment horizontal="left" vertical="center" wrapText="1"/>
    </xf>
    <xf numFmtId="0" fontId="50" fillId="4" borderId="27" xfId="2" applyFont="1" applyFill="1" applyBorder="1" applyAlignment="1" applyProtection="1">
      <alignment horizontal="left" vertical="center" wrapText="1"/>
    </xf>
    <xf numFmtId="0" fontId="39" fillId="5" borderId="31" xfId="0" applyFont="1" applyFill="1" applyBorder="1" applyAlignment="1">
      <alignment horizontal="center" vertical="center"/>
    </xf>
    <xf numFmtId="0" fontId="36" fillId="4" borderId="4" xfId="0" applyFont="1" applyFill="1" applyBorder="1" applyAlignment="1">
      <alignment horizontal="center" vertical="center"/>
    </xf>
  </cellXfs>
  <cellStyles count="11">
    <cellStyle name="Euro" xfId="1" xr:uid="{00000000-0005-0000-0000-000000000000}"/>
    <cellStyle name="Hipervínculo" xfId="2" builtinId="8"/>
    <cellStyle name="Hipervínculo 2" xfId="3" xr:uid="{00000000-0005-0000-0000-000002000000}"/>
    <cellStyle name="Millares" xfId="4" builtinId="3"/>
    <cellStyle name="Millares [0]" xfId="10" builtinId="6"/>
    <cellStyle name="Millares 2" xfId="5" xr:uid="{00000000-0005-0000-0000-000004000000}"/>
    <cellStyle name="Moneda" xfId="6" builtinId="4"/>
    <cellStyle name="Moneda [0]" xfId="7" builtinId="7"/>
    <cellStyle name="Moneda 2" xfId="8" xr:uid="{00000000-0005-0000-0000-000007000000}"/>
    <cellStyle name="Normal" xfId="0" builtinId="0"/>
    <cellStyle name="Porcentaje" xfId="9"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wmf"/><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wmf"/><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wmf"/></Relationships>
</file>

<file path=xl/drawings/_rels/drawing2.xml.rels><?xml version="1.0" encoding="UTF-8" standalone="yes"?>
<Relationships xmlns="http://schemas.openxmlformats.org/package/2006/relationships"><Relationship Id="rId8" Type="http://schemas.openxmlformats.org/officeDocument/2006/relationships/image" Target="../media/image19.png"/><Relationship Id="rId3" Type="http://schemas.openxmlformats.org/officeDocument/2006/relationships/image" Target="../media/image2.png"/><Relationship Id="rId7" Type="http://schemas.openxmlformats.org/officeDocument/2006/relationships/image" Target="../media/image18.png"/><Relationship Id="rId2" Type="http://schemas.openxmlformats.org/officeDocument/2006/relationships/image" Target="../media/image11.wmf"/><Relationship Id="rId1" Type="http://schemas.openxmlformats.org/officeDocument/2006/relationships/image" Target="../media/image1.jpeg"/><Relationship Id="rId6" Type="http://schemas.openxmlformats.org/officeDocument/2006/relationships/image" Target="../media/image17.png"/><Relationship Id="rId11" Type="http://schemas.openxmlformats.org/officeDocument/2006/relationships/image" Target="../media/image10.png"/><Relationship Id="rId5" Type="http://schemas.openxmlformats.org/officeDocument/2006/relationships/image" Target="../media/image16.png"/><Relationship Id="rId10" Type="http://schemas.openxmlformats.org/officeDocument/2006/relationships/image" Target="../media/image21.png"/><Relationship Id="rId4" Type="http://schemas.openxmlformats.org/officeDocument/2006/relationships/image" Target="../media/image15.png"/><Relationship Id="rId9" Type="http://schemas.openxmlformats.org/officeDocument/2006/relationships/image" Target="../media/image20.png"/></Relationships>
</file>

<file path=xl/drawings/_rels/drawing3.xml.rels><?xml version="1.0" encoding="UTF-8" standalone="yes"?>
<Relationships xmlns="http://schemas.openxmlformats.org/package/2006/relationships"><Relationship Id="rId8" Type="http://schemas.openxmlformats.org/officeDocument/2006/relationships/image" Target="../media/image20.png"/><Relationship Id="rId3" Type="http://schemas.openxmlformats.org/officeDocument/2006/relationships/image" Target="../media/image22.png"/><Relationship Id="rId7" Type="http://schemas.openxmlformats.org/officeDocument/2006/relationships/image" Target="../media/image24.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18.png"/><Relationship Id="rId11" Type="http://schemas.openxmlformats.org/officeDocument/2006/relationships/image" Target="../media/image11.wmf"/><Relationship Id="rId5" Type="http://schemas.openxmlformats.org/officeDocument/2006/relationships/image" Target="../media/image17.png"/><Relationship Id="rId10" Type="http://schemas.openxmlformats.org/officeDocument/2006/relationships/image" Target="../media/image10.png"/><Relationship Id="rId4" Type="http://schemas.openxmlformats.org/officeDocument/2006/relationships/image" Target="../media/image23.png"/><Relationship Id="rId9" Type="http://schemas.openxmlformats.org/officeDocument/2006/relationships/image" Target="../media/image25.png"/></Relationships>
</file>

<file path=xl/drawings/_rels/drawing4.xml.rels><?xml version="1.0" encoding="UTF-8" standalone="yes"?>
<Relationships xmlns="http://schemas.openxmlformats.org/package/2006/relationships"><Relationship Id="rId8" Type="http://schemas.openxmlformats.org/officeDocument/2006/relationships/image" Target="../media/image20.png"/><Relationship Id="rId13" Type="http://schemas.openxmlformats.org/officeDocument/2006/relationships/image" Target="../media/image31.emf"/><Relationship Id="rId3" Type="http://schemas.openxmlformats.org/officeDocument/2006/relationships/image" Target="../media/image27.png"/><Relationship Id="rId7" Type="http://schemas.openxmlformats.org/officeDocument/2006/relationships/image" Target="../media/image29.png"/><Relationship Id="rId12" Type="http://schemas.openxmlformats.org/officeDocument/2006/relationships/image" Target="../media/image11.wmf"/><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18.png"/><Relationship Id="rId11" Type="http://schemas.openxmlformats.org/officeDocument/2006/relationships/image" Target="../media/image12.wmf"/><Relationship Id="rId5" Type="http://schemas.openxmlformats.org/officeDocument/2006/relationships/image" Target="../media/image17.png"/><Relationship Id="rId10" Type="http://schemas.openxmlformats.org/officeDocument/2006/relationships/image" Target="../media/image10.png"/><Relationship Id="rId4" Type="http://schemas.openxmlformats.org/officeDocument/2006/relationships/image" Target="../media/image28.png"/><Relationship Id="rId9" Type="http://schemas.openxmlformats.org/officeDocument/2006/relationships/image" Target="../media/image30.png"/></Relationships>
</file>

<file path=xl/drawings/_rels/drawing5.xml.rels><?xml version="1.0" encoding="UTF-8" standalone="yes"?>
<Relationships xmlns="http://schemas.openxmlformats.org/package/2006/relationships"><Relationship Id="rId8" Type="http://schemas.openxmlformats.org/officeDocument/2006/relationships/image" Target="../media/image20.png"/><Relationship Id="rId3" Type="http://schemas.openxmlformats.org/officeDocument/2006/relationships/image" Target="../media/image32.png"/><Relationship Id="rId7" Type="http://schemas.openxmlformats.org/officeDocument/2006/relationships/image" Target="../media/image35.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18.png"/><Relationship Id="rId5" Type="http://schemas.openxmlformats.org/officeDocument/2006/relationships/image" Target="../media/image34.png"/><Relationship Id="rId10" Type="http://schemas.openxmlformats.org/officeDocument/2006/relationships/image" Target="../media/image10.png"/><Relationship Id="rId4" Type="http://schemas.openxmlformats.org/officeDocument/2006/relationships/image" Target="../media/image33.png"/><Relationship Id="rId9" Type="http://schemas.openxmlformats.org/officeDocument/2006/relationships/image" Target="../media/image36.png"/></Relationships>
</file>

<file path=xl/drawings/_rels/drawing6.xml.rels><?xml version="1.0" encoding="UTF-8" standalone="yes"?>
<Relationships xmlns="http://schemas.openxmlformats.org/package/2006/relationships"><Relationship Id="rId8" Type="http://schemas.openxmlformats.org/officeDocument/2006/relationships/image" Target="../media/image41.png"/><Relationship Id="rId3" Type="http://schemas.openxmlformats.org/officeDocument/2006/relationships/image" Target="../media/image37.png"/><Relationship Id="rId7" Type="http://schemas.openxmlformats.org/officeDocument/2006/relationships/image" Target="../media/image40.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18.png"/><Relationship Id="rId11" Type="http://schemas.openxmlformats.org/officeDocument/2006/relationships/image" Target="../media/image12.wmf"/><Relationship Id="rId5" Type="http://schemas.openxmlformats.org/officeDocument/2006/relationships/image" Target="../media/image39.png"/><Relationship Id="rId10" Type="http://schemas.openxmlformats.org/officeDocument/2006/relationships/image" Target="../media/image10.png"/><Relationship Id="rId4" Type="http://schemas.openxmlformats.org/officeDocument/2006/relationships/image" Target="../media/image38.png"/><Relationship Id="rId9" Type="http://schemas.openxmlformats.org/officeDocument/2006/relationships/image" Target="../media/image4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6.emf"/></Relationships>
</file>

<file path=xl/drawings/drawing1.xml><?xml version="1.0" encoding="utf-8"?>
<xdr:wsDr xmlns:xdr="http://schemas.openxmlformats.org/drawingml/2006/spreadsheetDrawing" xmlns:a="http://schemas.openxmlformats.org/drawingml/2006/main">
  <xdr:twoCellAnchor editAs="oneCell">
    <xdr:from>
      <xdr:col>1</xdr:col>
      <xdr:colOff>16933</xdr:colOff>
      <xdr:row>0</xdr:row>
      <xdr:rowOff>1</xdr:rowOff>
    </xdr:from>
    <xdr:to>
      <xdr:col>14</xdr:col>
      <xdr:colOff>1871133</xdr:colOff>
      <xdr:row>4</xdr:row>
      <xdr:rowOff>142876</xdr:rowOff>
    </xdr:to>
    <xdr:pic>
      <xdr:nvPicPr>
        <xdr:cNvPr id="140352" name="3 Imagen">
          <a:extLst>
            <a:ext uri="{FF2B5EF4-FFF2-40B4-BE49-F238E27FC236}">
              <a16:creationId xmlns:a16="http://schemas.microsoft.com/office/drawing/2014/main" id="{00000000-0008-0000-0000-0000402402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933" y="1"/>
          <a:ext cx="9973733" cy="8202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603250</xdr:colOff>
      <xdr:row>0</xdr:row>
      <xdr:rowOff>45722</xdr:rowOff>
    </xdr:from>
    <xdr:to>
      <xdr:col>14</xdr:col>
      <xdr:colOff>1778000</xdr:colOff>
      <xdr:row>3</xdr:row>
      <xdr:rowOff>105833</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6847417" y="45722"/>
          <a:ext cx="3153833" cy="568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s-CO" sz="1600" b="1">
              <a:solidFill>
                <a:srgbClr val="006600"/>
              </a:solidFill>
            </a:rPr>
            <a:t>UNIVERSIDAD DEL QUINDIO</a:t>
          </a:r>
        </a:p>
        <a:p>
          <a:pPr algn="r"/>
          <a:r>
            <a:rPr lang="es-CO" sz="1100" b="0">
              <a:solidFill>
                <a:srgbClr val="006600"/>
              </a:solidFill>
            </a:rPr>
            <a:t>SISTEMA INTEGRADO DE GESTIÓN</a:t>
          </a:r>
        </a:p>
      </xdr:txBody>
    </xdr:sp>
    <xdr:clientData/>
  </xdr:twoCellAnchor>
  <xdr:twoCellAnchor>
    <xdr:from>
      <xdr:col>1</xdr:col>
      <xdr:colOff>238124</xdr:colOff>
      <xdr:row>0</xdr:row>
      <xdr:rowOff>47625</xdr:rowOff>
    </xdr:from>
    <xdr:to>
      <xdr:col>2</xdr:col>
      <xdr:colOff>323849</xdr:colOff>
      <xdr:row>4</xdr:row>
      <xdr:rowOff>85725</xdr:rowOff>
    </xdr:to>
    <xdr:pic>
      <xdr:nvPicPr>
        <xdr:cNvPr id="140354" name="Picture 1" descr="logo de la universidad del quindio">
          <a:extLst>
            <a:ext uri="{FF2B5EF4-FFF2-40B4-BE49-F238E27FC236}">
              <a16:creationId xmlns:a16="http://schemas.microsoft.com/office/drawing/2014/main" id="{00000000-0008-0000-0000-000042240200}"/>
            </a:ext>
          </a:extLst>
        </xdr:cNvPr>
        <xdr:cNvPicPr>
          <a:picLocks noChangeAspect="1" noChangeArrowheads="1"/>
        </xdr:cNvPicPr>
      </xdr:nvPicPr>
      <xdr:blipFill>
        <a:blip xmlns:r="http://schemas.openxmlformats.org/officeDocument/2006/relationships" r:embed="rId2">
          <a:lum bright="-30000"/>
          <a:extLst>
            <a:ext uri="{28A0092B-C50C-407E-A947-70E740481C1C}">
              <a14:useLocalDpi xmlns:a14="http://schemas.microsoft.com/office/drawing/2010/main" val="0"/>
            </a:ext>
          </a:extLst>
        </a:blip>
        <a:srcRect/>
        <a:stretch>
          <a:fillRect/>
        </a:stretch>
      </xdr:blipFill>
      <xdr:spPr bwMode="auto">
        <a:xfrm>
          <a:off x="365124" y="47625"/>
          <a:ext cx="667808" cy="7154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804333</xdr:colOff>
      <xdr:row>2</xdr:row>
      <xdr:rowOff>127001</xdr:rowOff>
    </xdr:from>
    <xdr:to>
      <xdr:col>11</xdr:col>
      <xdr:colOff>1344083</xdr:colOff>
      <xdr:row>4</xdr:row>
      <xdr:rowOff>100545</xdr:rowOff>
    </xdr:to>
    <xdr:sp macro="" textlink="">
      <xdr:nvSpPr>
        <xdr:cNvPr id="7" name="6 CuadroTexto">
          <a:extLst>
            <a:ext uri="{FF2B5EF4-FFF2-40B4-BE49-F238E27FC236}">
              <a16:creationId xmlns:a16="http://schemas.microsoft.com/office/drawing/2014/main" id="{00000000-0008-0000-0000-000007000000}"/>
            </a:ext>
          </a:extLst>
        </xdr:cNvPr>
        <xdr:cNvSpPr txBox="1"/>
      </xdr:nvSpPr>
      <xdr:spPr>
        <a:xfrm>
          <a:off x="2635250" y="465668"/>
          <a:ext cx="4953000" cy="3122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400" b="1" baseline="0">
              <a:solidFill>
                <a:srgbClr val="006600"/>
              </a:solidFill>
            </a:rPr>
            <a:t> PROYECTOS DE INVERSIÓN</a:t>
          </a:r>
          <a:endParaRPr lang="es-CO" sz="1400" b="1">
            <a:solidFill>
              <a:srgbClr val="006600"/>
            </a:solidFill>
          </a:endParaRPr>
        </a:p>
      </xdr:txBody>
    </xdr:sp>
    <xdr:clientData/>
  </xdr:twoCellAnchor>
  <xdr:twoCellAnchor>
    <xdr:from>
      <xdr:col>2</xdr:col>
      <xdr:colOff>261410</xdr:colOff>
      <xdr:row>0</xdr:row>
      <xdr:rowOff>114300</xdr:rowOff>
    </xdr:from>
    <xdr:to>
      <xdr:col>5</xdr:col>
      <xdr:colOff>2</xdr:colOff>
      <xdr:row>4</xdr:row>
      <xdr:rowOff>38100</xdr:rowOff>
    </xdr:to>
    <xdr:grpSp>
      <xdr:nvGrpSpPr>
        <xdr:cNvPr id="140356" name="27 Grupo">
          <a:extLst>
            <a:ext uri="{FF2B5EF4-FFF2-40B4-BE49-F238E27FC236}">
              <a16:creationId xmlns:a16="http://schemas.microsoft.com/office/drawing/2014/main" id="{00000000-0008-0000-0000-000044240200}"/>
            </a:ext>
          </a:extLst>
        </xdr:cNvPr>
        <xdr:cNvGrpSpPr>
          <a:grpSpLocks/>
        </xdr:cNvGrpSpPr>
      </xdr:nvGrpSpPr>
      <xdr:grpSpPr bwMode="auto">
        <a:xfrm>
          <a:off x="970493" y="114300"/>
          <a:ext cx="860426" cy="601133"/>
          <a:chOff x="1991021" y="2705056"/>
          <a:chExt cx="1500859" cy="972913"/>
        </a:xfrm>
      </xdr:grpSpPr>
      <xdr:pic>
        <xdr:nvPicPr>
          <xdr:cNvPr id="9" name="Picture 1" descr="logo de la universidad del quindio">
            <a:extLst>
              <a:ext uri="{FF2B5EF4-FFF2-40B4-BE49-F238E27FC236}">
                <a16:creationId xmlns:a16="http://schemas.microsoft.com/office/drawing/2014/main" id="{00000000-0008-0000-0000-000009000000}"/>
              </a:ext>
            </a:extLst>
          </xdr:cNvPr>
          <xdr:cNvPicPr>
            <a:picLocks noChangeAspect="1" noChangeArrowheads="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21" y="2705056"/>
            <a:ext cx="407588" cy="352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1" descr="logo de la universidad del quindio">
            <a:extLst>
              <a:ext uri="{FF2B5EF4-FFF2-40B4-BE49-F238E27FC236}">
                <a16:creationId xmlns:a16="http://schemas.microsoft.com/office/drawing/2014/main" id="{00000000-0008-0000-0000-00000A000000}"/>
              </a:ext>
            </a:extLst>
          </xdr:cNvPr>
          <xdr:cNvPicPr>
            <a:picLocks noChangeAspect="1" noChangeArrowheads="1"/>
          </xdr:cNvPicPr>
        </xdr:nvPicPr>
        <xdr:blipFill rotWithShape="1">
          <a:blip xmlns:r="http://schemas.openxmlformats.org/officeDocument/2006/relationships" r:embed="rId4"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4039" y="2899048"/>
            <a:ext cx="275320"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1" descr="logo de la universidad del quindio">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45307" y="3511146"/>
            <a:ext cx="192936" cy="166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1" descr="logo de la universidad del quindio">
            <a:extLst>
              <a:ext uri="{FF2B5EF4-FFF2-40B4-BE49-F238E27FC236}">
                <a16:creationId xmlns:a16="http://schemas.microsoft.com/office/drawing/2014/main" id="{00000000-0008-0000-0000-00000C000000}"/>
              </a:ext>
            </a:extLst>
          </xdr:cNvPr>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627784" y="3175177"/>
            <a:ext cx="153371"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1" descr="logo de la universidad del quindio">
            <a:extLst>
              <a:ext uri="{FF2B5EF4-FFF2-40B4-BE49-F238E27FC236}">
                <a16:creationId xmlns:a16="http://schemas.microsoft.com/office/drawing/2014/main" id="{00000000-0008-0000-0000-00000D000000}"/>
              </a:ext>
            </a:extLst>
          </xdr:cNvPr>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95737" y="3141742"/>
            <a:ext cx="275319"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1" descr="logo de la universidad del quindio">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8"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57" y="2722391"/>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1" descr="logo de la universidad del quindio">
            <a:extLst>
              <a:ext uri="{FF2B5EF4-FFF2-40B4-BE49-F238E27FC236}">
                <a16:creationId xmlns:a16="http://schemas.microsoft.com/office/drawing/2014/main" id="{00000000-0008-0000-0000-00000F000000}"/>
              </a:ext>
            </a:extLst>
          </xdr:cNvPr>
          <xdr:cNvPicPr>
            <a:picLocks noChangeAspect="1" noChangeArrowheads="1"/>
          </xdr:cNvPicPr>
        </xdr:nvPicPr>
        <xdr:blipFill rotWithShape="1">
          <a:blip xmlns:r="http://schemas.openxmlformats.org/officeDocument/2006/relationships" r:embed="rId9"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768" y="3368159"/>
            <a:ext cx="180020" cy="155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1" descr="logo de la universidad del quindio">
            <a:extLst>
              <a:ext uri="{FF2B5EF4-FFF2-40B4-BE49-F238E27FC236}">
                <a16:creationId xmlns:a16="http://schemas.microsoft.com/office/drawing/2014/main" id="{00000000-0008-0000-0000-000010000000}"/>
              </a:ext>
            </a:extLst>
          </xdr:cNvPr>
          <xdr:cNvPicPr>
            <a:picLocks noChangeAspect="1" noChangeArrowheads="1"/>
          </xdr:cNvPicPr>
        </xdr:nvPicPr>
        <xdr:blipFill rotWithShape="1">
          <a:blip xmlns:r="http://schemas.openxmlformats.org/officeDocument/2006/relationships" r:embed="rId8"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15815" y="2998422"/>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Picture 1" descr="logo de la universidad del quindio">
            <a:extLst>
              <a:ext uri="{FF2B5EF4-FFF2-40B4-BE49-F238E27FC236}">
                <a16:creationId xmlns:a16="http://schemas.microsoft.com/office/drawing/2014/main" id="{00000000-0008-0000-0000-000011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505" y="273172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8" name="Picture 1" descr="logo de la universidad del quindio">
            <a:extLst>
              <a:ext uri="{FF2B5EF4-FFF2-40B4-BE49-F238E27FC236}">
                <a16:creationId xmlns:a16="http://schemas.microsoft.com/office/drawing/2014/main" id="{00000000-0008-0000-0000-000012000000}"/>
              </a:ext>
            </a:extLst>
          </xdr:cNvPr>
          <xdr:cNvPicPr>
            <a:picLocks noChangeAspect="1" noChangeArrowheads="1"/>
          </xdr:cNvPicPr>
        </xdr:nvPicPr>
        <xdr:blipFill rotWithShape="1">
          <a:blip xmlns:r="http://schemas.openxmlformats.org/officeDocument/2006/relationships" r:embed="rId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00" y="2783681"/>
            <a:ext cx="140183" cy="12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1" descr="logo de la universidad del quindio">
            <a:extLst>
              <a:ext uri="{FF2B5EF4-FFF2-40B4-BE49-F238E27FC236}">
                <a16:creationId xmlns:a16="http://schemas.microsoft.com/office/drawing/2014/main" id="{00000000-0008-0000-0000-000013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132217" y="289241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0394" name="Picture 1" descr="logo de la universidad del quindio">
            <a:extLst>
              <a:ext uri="{FF2B5EF4-FFF2-40B4-BE49-F238E27FC236}">
                <a16:creationId xmlns:a16="http://schemas.microsoft.com/office/drawing/2014/main" id="{00000000-0008-0000-0000-00006A2402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3408601" y="2876939"/>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14</xdr:col>
      <xdr:colOff>1566334</xdr:colOff>
      <xdr:row>9</xdr:row>
      <xdr:rowOff>9525</xdr:rowOff>
    </xdr:from>
    <xdr:to>
      <xdr:col>14</xdr:col>
      <xdr:colOff>1877785</xdr:colOff>
      <xdr:row>10</xdr:row>
      <xdr:rowOff>190500</xdr:rowOff>
    </xdr:to>
    <xdr:pic>
      <xdr:nvPicPr>
        <xdr:cNvPr id="140357" name="21 Imagen" descr="C:\Users\admin\AppData\Local\Microsoft\Windows\Temporary Internet Files\Content.IE5\OEVMVRAQ\MC900442084[1].wmf">
          <a:extLst>
            <a:ext uri="{FF2B5EF4-FFF2-40B4-BE49-F238E27FC236}">
              <a16:creationId xmlns:a16="http://schemas.microsoft.com/office/drawing/2014/main" id="{00000000-0008-0000-0000-000045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812867" y="1414992"/>
          <a:ext cx="313266" cy="3503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1343212</xdr:colOff>
      <xdr:row>15</xdr:row>
      <xdr:rowOff>9525</xdr:rowOff>
    </xdr:from>
    <xdr:to>
      <xdr:col>6</xdr:col>
      <xdr:colOff>0</xdr:colOff>
      <xdr:row>16</xdr:row>
      <xdr:rowOff>1</xdr:rowOff>
    </xdr:to>
    <xdr:pic>
      <xdr:nvPicPr>
        <xdr:cNvPr id="140358" name="23 Imagen" descr="C:\Users\admin\AppData\Local\Microsoft\Windows\Temporary Internet Files\Content.IE5\OEVMVRAQ\MC900442084[1].wmf">
          <a:extLst>
            <a:ext uri="{FF2B5EF4-FFF2-40B4-BE49-F238E27FC236}">
              <a16:creationId xmlns:a16="http://schemas.microsoft.com/office/drawing/2014/main" id="{00000000-0008-0000-0000-000046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188945" y="2938992"/>
          <a:ext cx="231588" cy="261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19055</xdr:colOff>
      <xdr:row>10</xdr:row>
      <xdr:rowOff>204258</xdr:rowOff>
    </xdr:from>
    <xdr:to>
      <xdr:col>21</xdr:col>
      <xdr:colOff>9803</xdr:colOff>
      <xdr:row>12</xdr:row>
      <xdr:rowOff>211667</xdr:rowOff>
    </xdr:to>
    <xdr:pic>
      <xdr:nvPicPr>
        <xdr:cNvPr id="140359" name="24 Imagen" descr="C:\Users\admin\AppData\Local\Microsoft\Windows\Temporary Internet Files\Content.IE5\RXZE8902\MC900442062[1].wmf">
          <a:extLst>
            <a:ext uri="{FF2B5EF4-FFF2-40B4-BE49-F238E27FC236}">
              <a16:creationId xmlns:a16="http://schemas.microsoft.com/office/drawing/2014/main" id="{00000000-0008-0000-0000-0000472402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0983388" y="1779058"/>
          <a:ext cx="397148" cy="3545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1343212</xdr:colOff>
      <xdr:row>20</xdr:row>
      <xdr:rowOff>9525</xdr:rowOff>
    </xdr:from>
    <xdr:to>
      <xdr:col>6</xdr:col>
      <xdr:colOff>0</xdr:colOff>
      <xdr:row>20</xdr:row>
      <xdr:rowOff>264583</xdr:rowOff>
    </xdr:to>
    <xdr:pic>
      <xdr:nvPicPr>
        <xdr:cNvPr id="140360" name="25 Imagen" descr="C:\Users\admin\AppData\Local\Microsoft\Windows\Temporary Internet Files\Content.IE5\OEVMVRAQ\MC900442084[1].wmf">
          <a:extLst>
            <a:ext uri="{FF2B5EF4-FFF2-40B4-BE49-F238E27FC236}">
              <a16:creationId xmlns:a16="http://schemas.microsoft.com/office/drawing/2014/main" id="{00000000-0008-0000-0000-000048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188945" y="4319058"/>
          <a:ext cx="231588"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1343212</xdr:colOff>
      <xdr:row>12</xdr:row>
      <xdr:rowOff>9525</xdr:rowOff>
    </xdr:from>
    <xdr:to>
      <xdr:col>6</xdr:col>
      <xdr:colOff>0</xdr:colOff>
      <xdr:row>12</xdr:row>
      <xdr:rowOff>266700</xdr:rowOff>
    </xdr:to>
    <xdr:pic>
      <xdr:nvPicPr>
        <xdr:cNvPr id="140361" name="26 Imagen" descr="C:\Users\admin\AppData\Local\Microsoft\Windows\Temporary Internet Files\Content.IE5\OEVMVRAQ\MC900442084[1].wmf">
          <a:extLst>
            <a:ext uri="{FF2B5EF4-FFF2-40B4-BE49-F238E27FC236}">
              <a16:creationId xmlns:a16="http://schemas.microsoft.com/office/drawing/2014/main" id="{00000000-0008-0000-0000-000049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188945" y="1931458"/>
          <a:ext cx="231588"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161925</xdr:colOff>
      <xdr:row>13</xdr:row>
      <xdr:rowOff>0</xdr:rowOff>
    </xdr:from>
    <xdr:to>
      <xdr:col>28</xdr:col>
      <xdr:colOff>171450</xdr:colOff>
      <xdr:row>22</xdr:row>
      <xdr:rowOff>89958</xdr:rowOff>
    </xdr:to>
    <xdr:pic>
      <xdr:nvPicPr>
        <xdr:cNvPr id="140362" name="il_fi" descr="http://www.asturtalla.com/arbol.jpg">
          <a:extLst>
            <a:ext uri="{FF2B5EF4-FFF2-40B4-BE49-F238E27FC236}">
              <a16:creationId xmlns:a16="http://schemas.microsoft.com/office/drawing/2014/main" id="{00000000-0008-0000-0000-00004A2402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9058275" y="2209800"/>
          <a:ext cx="2381250" cy="3305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17</xdr:col>
      <xdr:colOff>19050</xdr:colOff>
      <xdr:row>3</xdr:row>
      <xdr:rowOff>9525</xdr:rowOff>
    </xdr:from>
    <xdr:to>
      <xdr:col>28</xdr:col>
      <xdr:colOff>114300</xdr:colOff>
      <xdr:row>9</xdr:row>
      <xdr:rowOff>133350</xdr:rowOff>
    </xdr:to>
    <xdr:sp macro="" textlink="">
      <xdr:nvSpPr>
        <xdr:cNvPr id="140363" name="1 Llamada rectangular redondeada">
          <a:extLst>
            <a:ext uri="{FF2B5EF4-FFF2-40B4-BE49-F238E27FC236}">
              <a16:creationId xmlns:a16="http://schemas.microsoft.com/office/drawing/2014/main" id="{00000000-0008-0000-0000-00004B240200}"/>
            </a:ext>
          </a:extLst>
        </xdr:cNvPr>
        <xdr:cNvSpPr>
          <a:spLocks noChangeArrowheads="1"/>
        </xdr:cNvSpPr>
      </xdr:nvSpPr>
      <xdr:spPr bwMode="auto">
        <a:xfrm>
          <a:off x="9296400" y="495300"/>
          <a:ext cx="2085975" cy="1047750"/>
        </a:xfrm>
        <a:prstGeom prst="wedgeRoundRectCallout">
          <a:avLst>
            <a:gd name="adj1" fmla="val -18588"/>
            <a:gd name="adj2" fmla="val 70639"/>
            <a:gd name="adj3" fmla="val 16667"/>
          </a:avLst>
        </a:prstGeom>
        <a:gradFill rotWithShape="1">
          <a:gsLst>
            <a:gs pos="0">
              <a:srgbClr val="F5FFE6"/>
            </a:gs>
            <a:gs pos="64999">
              <a:srgbClr val="E4FDC2"/>
            </a:gs>
            <a:gs pos="100000">
              <a:srgbClr val="DAFDA7"/>
            </a:gs>
          </a:gsLst>
          <a:lin ang="5400000" scaled="1"/>
        </a:gradFill>
        <a:ln w="9525">
          <a:solidFill>
            <a:srgbClr val="98B954"/>
          </a:solidFill>
          <a:miter lim="800000"/>
          <a:headEnd/>
          <a:tailEnd/>
        </a:ln>
        <a:effectLst>
          <a:outerShdw blurRad="40000" dist="20000" dir="5400000" rotWithShape="0">
            <a:srgbClr val="808080">
              <a:alpha val="37999"/>
            </a:srgbClr>
          </a:outerShdw>
        </a:effectLst>
      </xdr:spPr>
      <xdr:txBody>
        <a:bodyPr vertOverflow="clip" wrap="square" lIns="27432" tIns="22860" rIns="0" bIns="22860" anchor="ctr" upright="1"/>
        <a:lstStyle/>
        <a:p>
          <a:pPr algn="l" rtl="0">
            <a:defRPr sz="1000"/>
          </a:pPr>
          <a:r>
            <a:rPr lang="es-CO" sz="1050" b="0" i="0" u="none" strike="noStrike" baseline="0">
              <a:solidFill>
                <a:srgbClr val="006411"/>
              </a:solidFill>
              <a:latin typeface="Calibri"/>
            </a:rPr>
            <a:t>RECUERDE: El problema corresponde al tronco del árbol, sus raíces, son las causas que lo generan, y los efectos, son las ramas del árbol.</a:t>
          </a:r>
        </a:p>
      </xdr:txBody>
    </xdr:sp>
    <xdr:clientData/>
  </xdr:twoCellAnchor>
  <xdr:twoCellAnchor editAs="oneCell">
    <xdr:from>
      <xdr:col>14</xdr:col>
      <xdr:colOff>1625600</xdr:colOff>
      <xdr:row>25</xdr:row>
      <xdr:rowOff>9525</xdr:rowOff>
    </xdr:from>
    <xdr:to>
      <xdr:col>14</xdr:col>
      <xdr:colOff>1877785</xdr:colOff>
      <xdr:row>26</xdr:row>
      <xdr:rowOff>1</xdr:rowOff>
    </xdr:to>
    <xdr:pic>
      <xdr:nvPicPr>
        <xdr:cNvPr id="140364" name="29 Imagen" descr="C:\Users\admin\AppData\Local\Microsoft\Windows\Temporary Internet Files\Content.IE5\OEVMVRAQ\MC900442084[1].wmf">
          <a:extLst>
            <a:ext uri="{FF2B5EF4-FFF2-40B4-BE49-F238E27FC236}">
              <a16:creationId xmlns:a16="http://schemas.microsoft.com/office/drawing/2014/main" id="{00000000-0008-0000-0000-00004C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872133" y="6147858"/>
          <a:ext cx="254000" cy="2614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1625600</xdr:colOff>
      <xdr:row>28</xdr:row>
      <xdr:rowOff>9525</xdr:rowOff>
    </xdr:from>
    <xdr:to>
      <xdr:col>14</xdr:col>
      <xdr:colOff>1877785</xdr:colOff>
      <xdr:row>29</xdr:row>
      <xdr:rowOff>0</xdr:rowOff>
    </xdr:to>
    <xdr:pic>
      <xdr:nvPicPr>
        <xdr:cNvPr id="140365" name="30 Imagen" descr="C:\Users\admin\AppData\Local\Microsoft\Windows\Temporary Internet Files\Content.IE5\OEVMVRAQ\MC900442084[1].wmf">
          <a:extLst>
            <a:ext uri="{FF2B5EF4-FFF2-40B4-BE49-F238E27FC236}">
              <a16:creationId xmlns:a16="http://schemas.microsoft.com/office/drawing/2014/main" id="{00000000-0008-0000-0000-00004D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872133" y="7002992"/>
          <a:ext cx="254000" cy="261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1343212</xdr:colOff>
      <xdr:row>35</xdr:row>
      <xdr:rowOff>9525</xdr:rowOff>
    </xdr:from>
    <xdr:to>
      <xdr:col>6</xdr:col>
      <xdr:colOff>0</xdr:colOff>
      <xdr:row>35</xdr:row>
      <xdr:rowOff>266700</xdr:rowOff>
    </xdr:to>
    <xdr:pic>
      <xdr:nvPicPr>
        <xdr:cNvPr id="140366" name="30 Imagen" descr="C:\Users\admin\AppData\Local\Microsoft\Windows\Temporary Internet Files\Content.IE5\OEVMVRAQ\MC900442084[1].wmf">
          <a:extLst>
            <a:ext uri="{FF2B5EF4-FFF2-40B4-BE49-F238E27FC236}">
              <a16:creationId xmlns:a16="http://schemas.microsoft.com/office/drawing/2014/main" id="{00000000-0008-0000-0000-00004E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188945" y="8882592"/>
          <a:ext cx="231588"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1625600</xdr:colOff>
      <xdr:row>38</xdr:row>
      <xdr:rowOff>9525</xdr:rowOff>
    </xdr:from>
    <xdr:to>
      <xdr:col>14</xdr:col>
      <xdr:colOff>1877785</xdr:colOff>
      <xdr:row>39</xdr:row>
      <xdr:rowOff>95250</xdr:rowOff>
    </xdr:to>
    <xdr:pic>
      <xdr:nvPicPr>
        <xdr:cNvPr id="140367" name="30 Imagen" descr="C:\Users\admin\AppData\Local\Microsoft\Windows\Temporary Internet Files\Content.IE5\OEVMVRAQ\MC900442084[1].wmf">
          <a:extLst>
            <a:ext uri="{FF2B5EF4-FFF2-40B4-BE49-F238E27FC236}">
              <a16:creationId xmlns:a16="http://schemas.microsoft.com/office/drawing/2014/main" id="{00000000-0008-0000-0000-00004F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872133" y="9517592"/>
          <a:ext cx="254000" cy="2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1343212</xdr:colOff>
      <xdr:row>41</xdr:row>
      <xdr:rowOff>9525</xdr:rowOff>
    </xdr:from>
    <xdr:to>
      <xdr:col>6</xdr:col>
      <xdr:colOff>0</xdr:colOff>
      <xdr:row>41</xdr:row>
      <xdr:rowOff>266700</xdr:rowOff>
    </xdr:to>
    <xdr:pic>
      <xdr:nvPicPr>
        <xdr:cNvPr id="140368" name="30 Imagen" descr="C:\Users\admin\AppData\Local\Microsoft\Windows\Temporary Internet Files\Content.IE5\OEVMVRAQ\MC900442084[1].wmf">
          <a:extLst>
            <a:ext uri="{FF2B5EF4-FFF2-40B4-BE49-F238E27FC236}">
              <a16:creationId xmlns:a16="http://schemas.microsoft.com/office/drawing/2014/main" id="{00000000-0008-0000-0000-000050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188945" y="9932458"/>
          <a:ext cx="231588"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1343212</xdr:colOff>
      <xdr:row>42</xdr:row>
      <xdr:rowOff>9525</xdr:rowOff>
    </xdr:from>
    <xdr:to>
      <xdr:col>6</xdr:col>
      <xdr:colOff>0</xdr:colOff>
      <xdr:row>42</xdr:row>
      <xdr:rowOff>266700</xdr:rowOff>
    </xdr:to>
    <xdr:pic>
      <xdr:nvPicPr>
        <xdr:cNvPr id="140369" name="31 Imagen" descr="C:\Users\admin\AppData\Local\Microsoft\Windows\Temporary Internet Files\Content.IE5\OEVMVRAQ\MC900442084[1].wmf">
          <a:extLst>
            <a:ext uri="{FF2B5EF4-FFF2-40B4-BE49-F238E27FC236}">
              <a16:creationId xmlns:a16="http://schemas.microsoft.com/office/drawing/2014/main" id="{00000000-0008-0000-0000-000051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188945" y="10313458"/>
          <a:ext cx="231588"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1343212</xdr:colOff>
      <xdr:row>45</xdr:row>
      <xdr:rowOff>9525</xdr:rowOff>
    </xdr:from>
    <xdr:to>
      <xdr:col>6</xdr:col>
      <xdr:colOff>0</xdr:colOff>
      <xdr:row>45</xdr:row>
      <xdr:rowOff>266700</xdr:rowOff>
    </xdr:to>
    <xdr:pic>
      <xdr:nvPicPr>
        <xdr:cNvPr id="140370" name="32 Imagen" descr="C:\Users\admin\AppData\Local\Microsoft\Windows\Temporary Internet Files\Content.IE5\OEVMVRAQ\MC900442084[1].wmf">
          <a:extLst>
            <a:ext uri="{FF2B5EF4-FFF2-40B4-BE49-F238E27FC236}">
              <a16:creationId xmlns:a16="http://schemas.microsoft.com/office/drawing/2014/main" id="{00000000-0008-0000-0000-000052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188945" y="11972925"/>
          <a:ext cx="231588"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1343212</xdr:colOff>
      <xdr:row>49</xdr:row>
      <xdr:rowOff>9525</xdr:rowOff>
    </xdr:from>
    <xdr:to>
      <xdr:col>6</xdr:col>
      <xdr:colOff>0</xdr:colOff>
      <xdr:row>49</xdr:row>
      <xdr:rowOff>266700</xdr:rowOff>
    </xdr:to>
    <xdr:pic>
      <xdr:nvPicPr>
        <xdr:cNvPr id="140371" name="33 Imagen" descr="C:\Users\admin\AppData\Local\Microsoft\Windows\Temporary Internet Files\Content.IE5\OEVMVRAQ\MC900442084[1].wmf">
          <a:extLst>
            <a:ext uri="{FF2B5EF4-FFF2-40B4-BE49-F238E27FC236}">
              <a16:creationId xmlns:a16="http://schemas.microsoft.com/office/drawing/2014/main" id="{00000000-0008-0000-0000-000053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188945" y="13310658"/>
          <a:ext cx="231588"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1625600</xdr:colOff>
      <xdr:row>56</xdr:row>
      <xdr:rowOff>9525</xdr:rowOff>
    </xdr:from>
    <xdr:to>
      <xdr:col>14</xdr:col>
      <xdr:colOff>1877785</xdr:colOff>
      <xdr:row>57</xdr:row>
      <xdr:rowOff>95251</xdr:rowOff>
    </xdr:to>
    <xdr:pic>
      <xdr:nvPicPr>
        <xdr:cNvPr id="140372" name="30 Imagen" descr="C:\Users\admin\AppData\Local\Microsoft\Windows\Temporary Internet Files\Content.IE5\OEVMVRAQ\MC900442084[1].wmf">
          <a:extLst>
            <a:ext uri="{FF2B5EF4-FFF2-40B4-BE49-F238E27FC236}">
              <a16:creationId xmlns:a16="http://schemas.microsoft.com/office/drawing/2014/main" id="{00000000-0008-0000-0000-000054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872133" y="16553392"/>
          <a:ext cx="254000" cy="2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1343212</xdr:colOff>
      <xdr:row>59</xdr:row>
      <xdr:rowOff>9525</xdr:rowOff>
    </xdr:from>
    <xdr:to>
      <xdr:col>6</xdr:col>
      <xdr:colOff>0</xdr:colOff>
      <xdr:row>59</xdr:row>
      <xdr:rowOff>266700</xdr:rowOff>
    </xdr:to>
    <xdr:pic>
      <xdr:nvPicPr>
        <xdr:cNvPr id="140373" name="30 Imagen" descr="C:\Users\admin\AppData\Local\Microsoft\Windows\Temporary Internet Files\Content.IE5\OEVMVRAQ\MC900442084[1].wmf">
          <a:extLst>
            <a:ext uri="{FF2B5EF4-FFF2-40B4-BE49-F238E27FC236}">
              <a16:creationId xmlns:a16="http://schemas.microsoft.com/office/drawing/2014/main" id="{00000000-0008-0000-0000-000055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188945" y="16968258"/>
          <a:ext cx="231588"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47625</xdr:colOff>
      <xdr:row>64</xdr:row>
      <xdr:rowOff>9525</xdr:rowOff>
    </xdr:from>
    <xdr:to>
      <xdr:col>5</xdr:col>
      <xdr:colOff>0</xdr:colOff>
      <xdr:row>64</xdr:row>
      <xdr:rowOff>266700</xdr:rowOff>
    </xdr:to>
    <xdr:pic>
      <xdr:nvPicPr>
        <xdr:cNvPr id="140374" name="30 Imagen" descr="C:\Users\admin\AppData\Local\Microsoft\Windows\Temporary Internet Files\Content.IE5\OEVMVRAQ\MC900442084[1].wmf">
          <a:extLst>
            <a:ext uri="{FF2B5EF4-FFF2-40B4-BE49-F238E27FC236}">
              <a16:creationId xmlns:a16="http://schemas.microsoft.com/office/drawing/2014/main" id="{00000000-0008-0000-0000-000056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1419225" y="19126200"/>
          <a:ext cx="2000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1533338</xdr:colOff>
      <xdr:row>64</xdr:row>
      <xdr:rowOff>9525</xdr:rowOff>
    </xdr:from>
    <xdr:to>
      <xdr:col>13</xdr:col>
      <xdr:colOff>0</xdr:colOff>
      <xdr:row>64</xdr:row>
      <xdr:rowOff>266700</xdr:rowOff>
    </xdr:to>
    <xdr:pic>
      <xdr:nvPicPr>
        <xdr:cNvPr id="140375" name="30 Imagen" descr="C:\Users\admin\AppData\Local\Microsoft\Windows\Temporary Internet Files\Content.IE5\OEVMVRAQ\MC900442084[1].wmf">
          <a:extLst>
            <a:ext uri="{FF2B5EF4-FFF2-40B4-BE49-F238E27FC236}">
              <a16:creationId xmlns:a16="http://schemas.microsoft.com/office/drawing/2014/main" id="{00000000-0008-0000-0000-000057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798671" y="19118792"/>
          <a:ext cx="244662"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1625600</xdr:colOff>
      <xdr:row>64</xdr:row>
      <xdr:rowOff>9525</xdr:rowOff>
    </xdr:from>
    <xdr:to>
      <xdr:col>14</xdr:col>
      <xdr:colOff>1877785</xdr:colOff>
      <xdr:row>64</xdr:row>
      <xdr:rowOff>266700</xdr:rowOff>
    </xdr:to>
    <xdr:pic>
      <xdr:nvPicPr>
        <xdr:cNvPr id="140376" name="30 Imagen" descr="C:\Users\admin\AppData\Local\Microsoft\Windows\Temporary Internet Files\Content.IE5\OEVMVRAQ\MC900442084[1].wmf">
          <a:extLst>
            <a:ext uri="{FF2B5EF4-FFF2-40B4-BE49-F238E27FC236}">
              <a16:creationId xmlns:a16="http://schemas.microsoft.com/office/drawing/2014/main" id="{00000000-0008-0000-0000-000058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872133" y="19118792"/>
          <a:ext cx="2540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1625600</xdr:colOff>
      <xdr:row>66</xdr:row>
      <xdr:rowOff>9525</xdr:rowOff>
    </xdr:from>
    <xdr:to>
      <xdr:col>14</xdr:col>
      <xdr:colOff>1877785</xdr:colOff>
      <xdr:row>66</xdr:row>
      <xdr:rowOff>263071</xdr:rowOff>
    </xdr:to>
    <xdr:pic>
      <xdr:nvPicPr>
        <xdr:cNvPr id="140377" name="30 Imagen" descr="C:\Users\admin\AppData\Local\Microsoft\Windows\Temporary Internet Files\Content.IE5\OEVMVRAQ\MC900442084[1].wmf">
          <a:extLst>
            <a:ext uri="{FF2B5EF4-FFF2-40B4-BE49-F238E27FC236}">
              <a16:creationId xmlns:a16="http://schemas.microsoft.com/office/drawing/2014/main" id="{00000000-0008-0000-0000-000059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872133" y="19846925"/>
          <a:ext cx="2540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1625600</xdr:colOff>
      <xdr:row>69</xdr:row>
      <xdr:rowOff>9525</xdr:rowOff>
    </xdr:from>
    <xdr:to>
      <xdr:col>14</xdr:col>
      <xdr:colOff>1877785</xdr:colOff>
      <xdr:row>69</xdr:row>
      <xdr:rowOff>266700</xdr:rowOff>
    </xdr:to>
    <xdr:pic>
      <xdr:nvPicPr>
        <xdr:cNvPr id="140378" name="30 Imagen" descr="C:\Users\admin\AppData\Local\Microsoft\Windows\Temporary Internet Files\Content.IE5\OEVMVRAQ\MC900442084[1].wmf">
          <a:extLst>
            <a:ext uri="{FF2B5EF4-FFF2-40B4-BE49-F238E27FC236}">
              <a16:creationId xmlns:a16="http://schemas.microsoft.com/office/drawing/2014/main" id="{00000000-0008-0000-0000-00005A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872133" y="20642792"/>
          <a:ext cx="2540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647700</xdr:colOff>
      <xdr:row>77</xdr:row>
      <xdr:rowOff>114300</xdr:rowOff>
    </xdr:from>
    <xdr:to>
      <xdr:col>14</xdr:col>
      <xdr:colOff>1228725</xdr:colOff>
      <xdr:row>79</xdr:row>
      <xdr:rowOff>123825</xdr:rowOff>
    </xdr:to>
    <xdr:pic>
      <xdr:nvPicPr>
        <xdr:cNvPr id="140379" name="48 Imagen" descr="C:\Users\admin\AppData\Local\Microsoft\Windows\Temporary Internet Files\Content.IE5\WG318RS1\MC900442064[1].wmf">
          <a:extLst>
            <a:ext uri="{FF2B5EF4-FFF2-40B4-BE49-F238E27FC236}">
              <a16:creationId xmlns:a16="http://schemas.microsoft.com/office/drawing/2014/main" id="{00000000-0008-0000-0000-00005B2402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7896225" y="22688550"/>
          <a:ext cx="58102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1515536</xdr:colOff>
      <xdr:row>59</xdr:row>
      <xdr:rowOff>9525</xdr:rowOff>
    </xdr:from>
    <xdr:to>
      <xdr:col>13</xdr:col>
      <xdr:colOff>1515</xdr:colOff>
      <xdr:row>59</xdr:row>
      <xdr:rowOff>266700</xdr:rowOff>
    </xdr:to>
    <xdr:pic>
      <xdr:nvPicPr>
        <xdr:cNvPr id="140380" name="30 Imagen" descr="C:\Users\admin\AppData\Local\Microsoft\Windows\Temporary Internet Files\Content.IE5\OEVMVRAQ\MC900442084[1].wmf">
          <a:extLst>
            <a:ext uri="{FF2B5EF4-FFF2-40B4-BE49-F238E27FC236}">
              <a16:creationId xmlns:a16="http://schemas.microsoft.com/office/drawing/2014/main" id="{00000000-0008-0000-0000-00005C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780869" y="16866658"/>
          <a:ext cx="26035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1625600</xdr:colOff>
      <xdr:row>63</xdr:row>
      <xdr:rowOff>9525</xdr:rowOff>
    </xdr:from>
    <xdr:to>
      <xdr:col>14</xdr:col>
      <xdr:colOff>1877785</xdr:colOff>
      <xdr:row>64</xdr:row>
      <xdr:rowOff>1</xdr:rowOff>
    </xdr:to>
    <xdr:pic>
      <xdr:nvPicPr>
        <xdr:cNvPr id="140381" name="30 Imagen" descr="C:\Users\admin\AppData\Local\Microsoft\Windows\Temporary Internet Files\Content.IE5\OEVMVRAQ\MC900442084[1].wmf">
          <a:extLst>
            <a:ext uri="{FF2B5EF4-FFF2-40B4-BE49-F238E27FC236}">
              <a16:creationId xmlns:a16="http://schemas.microsoft.com/office/drawing/2014/main" id="{00000000-0008-0000-0000-00005D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872133" y="18847858"/>
          <a:ext cx="2540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1343212</xdr:colOff>
      <xdr:row>53</xdr:row>
      <xdr:rowOff>9525</xdr:rowOff>
    </xdr:from>
    <xdr:to>
      <xdr:col>6</xdr:col>
      <xdr:colOff>0</xdr:colOff>
      <xdr:row>53</xdr:row>
      <xdr:rowOff>266700</xdr:rowOff>
    </xdr:to>
    <xdr:pic>
      <xdr:nvPicPr>
        <xdr:cNvPr id="140382" name="33 Imagen" descr="C:\Users\admin\AppData\Local\Microsoft\Windows\Temporary Internet Files\Content.IE5\OEVMVRAQ\MC900442084[1].wmf">
          <a:extLst>
            <a:ext uri="{FF2B5EF4-FFF2-40B4-BE49-F238E27FC236}">
              <a16:creationId xmlns:a16="http://schemas.microsoft.com/office/drawing/2014/main" id="{00000000-0008-0000-0000-00005E24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188945" y="15283392"/>
          <a:ext cx="231588"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xdr:colOff>
      <xdr:row>9</xdr:row>
      <xdr:rowOff>9525</xdr:rowOff>
    </xdr:from>
    <xdr:to>
      <xdr:col>4</xdr:col>
      <xdr:colOff>1936750</xdr:colOff>
      <xdr:row>15</xdr:row>
      <xdr:rowOff>3175</xdr:rowOff>
    </xdr:to>
    <xdr:pic>
      <xdr:nvPicPr>
        <xdr:cNvPr id="132962" name="3 Imagen">
          <a:extLst>
            <a:ext uri="{FF2B5EF4-FFF2-40B4-BE49-F238E27FC236}">
              <a16:creationId xmlns:a16="http://schemas.microsoft.com/office/drawing/2014/main" id="{00000000-0008-0000-0100-0000620702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7692" y="147108"/>
          <a:ext cx="7811558" cy="10202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391582</xdr:colOff>
      <xdr:row>9</xdr:row>
      <xdr:rowOff>15876</xdr:rowOff>
    </xdr:from>
    <xdr:to>
      <xdr:col>4</xdr:col>
      <xdr:colOff>1799167</xdr:colOff>
      <xdr:row>12</xdr:row>
      <xdr:rowOff>74316</xdr:rowOff>
    </xdr:to>
    <xdr:sp macro="" textlink="">
      <xdr:nvSpPr>
        <xdr:cNvPr id="7" name="6 CuadroTexto">
          <a:extLst>
            <a:ext uri="{FF2B5EF4-FFF2-40B4-BE49-F238E27FC236}">
              <a16:creationId xmlns:a16="http://schemas.microsoft.com/office/drawing/2014/main" id="{00000000-0008-0000-0100-000007000000}"/>
            </a:ext>
          </a:extLst>
        </xdr:cNvPr>
        <xdr:cNvSpPr txBox="1"/>
      </xdr:nvSpPr>
      <xdr:spPr>
        <a:xfrm>
          <a:off x="4836582" y="153459"/>
          <a:ext cx="2995085" cy="5664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s-CO" sz="1600" b="1">
              <a:solidFill>
                <a:srgbClr val="006600"/>
              </a:solidFill>
            </a:rPr>
            <a:t>UNIVERSIDAD DEL QUINDIO</a:t>
          </a:r>
        </a:p>
        <a:p>
          <a:pPr algn="r"/>
          <a:r>
            <a:rPr lang="es-CO" sz="1100" b="0">
              <a:solidFill>
                <a:srgbClr val="006600"/>
              </a:solidFill>
            </a:rPr>
            <a:t>SISTEMA INTEGRADO DE GESTIÓN</a:t>
          </a:r>
        </a:p>
      </xdr:txBody>
    </xdr:sp>
    <xdr:clientData/>
  </xdr:twoCellAnchor>
  <xdr:twoCellAnchor>
    <xdr:from>
      <xdr:col>1</xdr:col>
      <xdr:colOff>1256030</xdr:colOff>
      <xdr:row>13</xdr:row>
      <xdr:rowOff>15875</xdr:rowOff>
    </xdr:from>
    <xdr:to>
      <xdr:col>4</xdr:col>
      <xdr:colOff>553770</xdr:colOff>
      <xdr:row>14</xdr:row>
      <xdr:rowOff>131070</xdr:rowOff>
    </xdr:to>
    <xdr:sp macro="" textlink="">
      <xdr:nvSpPr>
        <xdr:cNvPr id="9" name="8 CuadroTexto">
          <a:extLst>
            <a:ext uri="{FF2B5EF4-FFF2-40B4-BE49-F238E27FC236}">
              <a16:creationId xmlns:a16="http://schemas.microsoft.com/office/drawing/2014/main" id="{00000000-0008-0000-0100-000009000000}"/>
            </a:ext>
          </a:extLst>
        </xdr:cNvPr>
        <xdr:cNvSpPr txBox="1"/>
      </xdr:nvSpPr>
      <xdr:spPr>
        <a:xfrm>
          <a:off x="1390650" y="676275"/>
          <a:ext cx="4448175"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400" b="1" baseline="0">
              <a:solidFill>
                <a:srgbClr val="006600"/>
              </a:solidFill>
            </a:rPr>
            <a:t> PROYECTOS DE INVERSIÓN</a:t>
          </a:r>
          <a:endParaRPr lang="es-CO" sz="1400" b="1">
            <a:solidFill>
              <a:srgbClr val="006600"/>
            </a:solidFill>
          </a:endParaRPr>
        </a:p>
      </xdr:txBody>
    </xdr:sp>
    <xdr:clientData/>
  </xdr:twoCellAnchor>
  <xdr:twoCellAnchor editAs="oneCell">
    <xdr:from>
      <xdr:col>1</xdr:col>
      <xdr:colOff>1750327</xdr:colOff>
      <xdr:row>23</xdr:row>
      <xdr:rowOff>9525</xdr:rowOff>
    </xdr:from>
    <xdr:to>
      <xdr:col>1</xdr:col>
      <xdr:colOff>1950352</xdr:colOff>
      <xdr:row>23</xdr:row>
      <xdr:rowOff>266700</xdr:rowOff>
    </xdr:to>
    <xdr:pic>
      <xdr:nvPicPr>
        <xdr:cNvPr id="132965" name="26 Imagen" descr="C:\Users\admin\AppData\Local\Microsoft\Windows\Temporary Internet Files\Content.IE5\OEVMVRAQ\MC900442084[1].wmf">
          <a:extLst>
            <a:ext uri="{FF2B5EF4-FFF2-40B4-BE49-F238E27FC236}">
              <a16:creationId xmlns:a16="http://schemas.microsoft.com/office/drawing/2014/main" id="{00000000-0008-0000-0100-0000650702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04541" y="3057525"/>
          <a:ext cx="2000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1705429</xdr:colOff>
      <xdr:row>27</xdr:row>
      <xdr:rowOff>9525</xdr:rowOff>
    </xdr:from>
    <xdr:to>
      <xdr:col>5</xdr:col>
      <xdr:colOff>3628</xdr:colOff>
      <xdr:row>27</xdr:row>
      <xdr:rowOff>263071</xdr:rowOff>
    </xdr:to>
    <xdr:pic>
      <xdr:nvPicPr>
        <xdr:cNvPr id="132966" name="26 Imagen" descr="C:\Users\admin\AppData\Local\Microsoft\Windows\Temporary Internet Files\Content.IE5\OEVMVRAQ\MC900442084[1].wmf">
          <a:extLst>
            <a:ext uri="{FF2B5EF4-FFF2-40B4-BE49-F238E27FC236}">
              <a16:creationId xmlns:a16="http://schemas.microsoft.com/office/drawing/2014/main" id="{00000000-0008-0000-0100-0000660702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47000" y="4744811"/>
          <a:ext cx="253999" cy="2535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1696357</xdr:colOff>
      <xdr:row>38</xdr:row>
      <xdr:rowOff>9525</xdr:rowOff>
    </xdr:from>
    <xdr:to>
      <xdr:col>5</xdr:col>
      <xdr:colOff>3628</xdr:colOff>
      <xdr:row>39</xdr:row>
      <xdr:rowOff>1</xdr:rowOff>
    </xdr:to>
    <xdr:pic>
      <xdr:nvPicPr>
        <xdr:cNvPr id="132967" name="26 Imagen" descr="C:\Users\admin\AppData\Local\Microsoft\Windows\Temporary Internet Files\Content.IE5\OEVMVRAQ\MC900442084[1].wmf">
          <a:extLst>
            <a:ext uri="{FF2B5EF4-FFF2-40B4-BE49-F238E27FC236}">
              <a16:creationId xmlns:a16="http://schemas.microsoft.com/office/drawing/2014/main" id="{00000000-0008-0000-0100-0000670702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37928" y="6940096"/>
          <a:ext cx="263071" cy="2535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218017</xdr:colOff>
      <xdr:row>9</xdr:row>
      <xdr:rowOff>66675</xdr:rowOff>
    </xdr:from>
    <xdr:to>
      <xdr:col>1</xdr:col>
      <xdr:colOff>1037167</xdr:colOff>
      <xdr:row>14</xdr:row>
      <xdr:rowOff>104775</xdr:rowOff>
    </xdr:to>
    <xdr:pic>
      <xdr:nvPicPr>
        <xdr:cNvPr id="132968" name="Picture 1" descr="logo de la universidad del quindio">
          <a:extLst>
            <a:ext uri="{FF2B5EF4-FFF2-40B4-BE49-F238E27FC236}">
              <a16:creationId xmlns:a16="http://schemas.microsoft.com/office/drawing/2014/main" id="{00000000-0008-0000-0100-000068070200}"/>
            </a:ext>
          </a:extLst>
        </xdr:cNvPr>
        <xdr:cNvPicPr>
          <a:picLocks noChangeAspect="1" noChangeArrowheads="1"/>
        </xdr:cNvPicPr>
      </xdr:nvPicPr>
      <xdr:blipFill>
        <a:blip xmlns:r="http://schemas.openxmlformats.org/officeDocument/2006/relationships" r:embed="rId3">
          <a:lum bright="-30000"/>
          <a:extLst>
            <a:ext uri="{28A0092B-C50C-407E-A947-70E740481C1C}">
              <a14:useLocalDpi xmlns:a14="http://schemas.microsoft.com/office/drawing/2010/main" val="0"/>
            </a:ext>
          </a:extLst>
        </a:blip>
        <a:srcRect/>
        <a:stretch>
          <a:fillRect/>
        </a:stretch>
      </xdr:blipFill>
      <xdr:spPr bwMode="auto">
        <a:xfrm>
          <a:off x="366184" y="204258"/>
          <a:ext cx="819150" cy="884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968374</xdr:colOff>
      <xdr:row>9</xdr:row>
      <xdr:rowOff>133350</xdr:rowOff>
    </xdr:from>
    <xdr:to>
      <xdr:col>2</xdr:col>
      <xdr:colOff>116418</xdr:colOff>
      <xdr:row>14</xdr:row>
      <xdr:rowOff>66675</xdr:rowOff>
    </xdr:to>
    <xdr:grpSp>
      <xdr:nvGrpSpPr>
        <xdr:cNvPr id="132969" name="27 Grupo">
          <a:extLst>
            <a:ext uri="{FF2B5EF4-FFF2-40B4-BE49-F238E27FC236}">
              <a16:creationId xmlns:a16="http://schemas.microsoft.com/office/drawing/2014/main" id="{00000000-0008-0000-0100-000069070200}"/>
            </a:ext>
          </a:extLst>
        </xdr:cNvPr>
        <xdr:cNvGrpSpPr>
          <a:grpSpLocks/>
        </xdr:cNvGrpSpPr>
      </xdr:nvGrpSpPr>
      <xdr:grpSpPr bwMode="auto">
        <a:xfrm>
          <a:off x="1116541" y="270933"/>
          <a:ext cx="1105960" cy="779992"/>
          <a:chOff x="1991021" y="2705056"/>
          <a:chExt cx="1500859" cy="972913"/>
        </a:xfrm>
      </xdr:grpSpPr>
      <xdr:pic>
        <xdr:nvPicPr>
          <xdr:cNvPr id="12" name="Picture 1" descr="logo de la universidad del quindio">
            <a:extLst>
              <a:ext uri="{FF2B5EF4-FFF2-40B4-BE49-F238E27FC236}">
                <a16:creationId xmlns:a16="http://schemas.microsoft.com/office/drawing/2014/main" id="{00000000-0008-0000-0100-00000C000000}"/>
              </a:ext>
            </a:extLst>
          </xdr:cNvPr>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21" y="2705056"/>
            <a:ext cx="407588" cy="352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1" descr="logo de la universidad del quindio">
            <a:extLst>
              <a:ext uri="{FF2B5EF4-FFF2-40B4-BE49-F238E27FC236}">
                <a16:creationId xmlns:a16="http://schemas.microsoft.com/office/drawing/2014/main" id="{00000000-0008-0000-0100-00000D000000}"/>
              </a:ext>
            </a:extLst>
          </xdr:cNvPr>
          <xdr:cNvPicPr>
            <a:picLocks noChangeAspect="1" noChangeArrowheads="1"/>
          </xdr:cNvPicPr>
        </xdr:nvPicPr>
        <xdr:blipFill rotWithShape="1">
          <a:blip xmlns:r="http://schemas.openxmlformats.org/officeDocument/2006/relationships" r:embed="rId5"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4039" y="2899048"/>
            <a:ext cx="275320"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1" descr="logo de la universidad del quindio">
            <a:extLst>
              <a:ext uri="{FF2B5EF4-FFF2-40B4-BE49-F238E27FC236}">
                <a16:creationId xmlns:a16="http://schemas.microsoft.com/office/drawing/2014/main" id="{00000000-0008-0000-0100-00000E000000}"/>
              </a:ext>
            </a:extLst>
          </xdr:cNvPr>
          <xdr:cNvPicPr>
            <a:picLocks noChangeAspect="1" noChangeArrowheads="1"/>
          </xdr:cNvPicPr>
        </xdr:nvPicPr>
        <xdr:blipFill rotWithShape="1">
          <a:blip xmlns:r="http://schemas.openxmlformats.org/officeDocument/2006/relationships" r:embed="rId6"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45307" y="3511146"/>
            <a:ext cx="192936" cy="166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1" descr="logo de la universidad del quindio">
            <a:extLst>
              <a:ext uri="{FF2B5EF4-FFF2-40B4-BE49-F238E27FC236}">
                <a16:creationId xmlns:a16="http://schemas.microsoft.com/office/drawing/2014/main" id="{00000000-0008-0000-0100-00000F000000}"/>
              </a:ext>
            </a:extLst>
          </xdr:cNvPr>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627784" y="3175177"/>
            <a:ext cx="153371"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1" descr="logo de la universidad del quindio">
            <a:extLst>
              <a:ext uri="{FF2B5EF4-FFF2-40B4-BE49-F238E27FC236}">
                <a16:creationId xmlns:a16="http://schemas.microsoft.com/office/drawing/2014/main" id="{00000000-0008-0000-0100-000010000000}"/>
              </a:ext>
            </a:extLst>
          </xdr:cNvPr>
          <xdr:cNvPicPr>
            <a:picLocks noChangeAspect="1" noChangeArrowheads="1"/>
          </xdr:cNvPicPr>
        </xdr:nvPicPr>
        <xdr:blipFill rotWithShape="1">
          <a:blip xmlns:r="http://schemas.openxmlformats.org/officeDocument/2006/relationships" r:embed="rId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95737" y="3141742"/>
            <a:ext cx="275319"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Picture 1" descr="logo de la universidad del quindio">
            <a:extLst>
              <a:ext uri="{FF2B5EF4-FFF2-40B4-BE49-F238E27FC236}">
                <a16:creationId xmlns:a16="http://schemas.microsoft.com/office/drawing/2014/main" id="{00000000-0008-0000-0100-000011000000}"/>
              </a:ext>
            </a:extLst>
          </xdr:cNvPr>
          <xdr:cNvPicPr>
            <a:picLocks noChangeAspect="1" noChangeArrowheads="1"/>
          </xdr:cNvPicPr>
        </xdr:nvPicPr>
        <xdr:blipFill rotWithShape="1">
          <a:blip xmlns:r="http://schemas.openxmlformats.org/officeDocument/2006/relationships" r:embed="rId9"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57" y="2722391"/>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8" name="Picture 1" descr="logo de la universidad del quindio">
            <a:extLst>
              <a:ext uri="{FF2B5EF4-FFF2-40B4-BE49-F238E27FC236}">
                <a16:creationId xmlns:a16="http://schemas.microsoft.com/office/drawing/2014/main" id="{00000000-0008-0000-0100-000012000000}"/>
              </a:ext>
            </a:extLst>
          </xdr:cNvPr>
          <xdr:cNvPicPr>
            <a:picLocks noChangeAspect="1" noChangeArrowheads="1"/>
          </xdr:cNvPicPr>
        </xdr:nvPicPr>
        <xdr:blipFill rotWithShape="1">
          <a:blip xmlns:r="http://schemas.openxmlformats.org/officeDocument/2006/relationships" r:embed="rId10"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768" y="3368159"/>
            <a:ext cx="180020" cy="155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1" descr="logo de la universidad del quindio">
            <a:extLst>
              <a:ext uri="{FF2B5EF4-FFF2-40B4-BE49-F238E27FC236}">
                <a16:creationId xmlns:a16="http://schemas.microsoft.com/office/drawing/2014/main" id="{00000000-0008-0000-0100-000013000000}"/>
              </a:ext>
            </a:extLst>
          </xdr:cNvPr>
          <xdr:cNvPicPr>
            <a:picLocks noChangeAspect="1" noChangeArrowheads="1"/>
          </xdr:cNvPicPr>
        </xdr:nvPicPr>
        <xdr:blipFill rotWithShape="1">
          <a:blip xmlns:r="http://schemas.openxmlformats.org/officeDocument/2006/relationships" r:embed="rId9"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15815" y="2998422"/>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1" descr="logo de la universidad del quindio">
            <a:extLst>
              <a:ext uri="{FF2B5EF4-FFF2-40B4-BE49-F238E27FC236}">
                <a16:creationId xmlns:a16="http://schemas.microsoft.com/office/drawing/2014/main" id="{00000000-0008-0000-0100-000014000000}"/>
              </a:ext>
            </a:extLst>
          </xdr:cNvPr>
          <xdr:cNvPicPr>
            <a:picLocks noChangeAspect="1" noChangeArrowheads="1"/>
          </xdr:cNvPicPr>
        </xdr:nvPicPr>
        <xdr:blipFill rotWithShape="1">
          <a:blip xmlns:r="http://schemas.openxmlformats.org/officeDocument/2006/relationships" r:embed="rId11"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505" y="273172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1" descr="logo de la universidad del quindio">
            <a:extLst>
              <a:ext uri="{FF2B5EF4-FFF2-40B4-BE49-F238E27FC236}">
                <a16:creationId xmlns:a16="http://schemas.microsoft.com/office/drawing/2014/main" id="{00000000-0008-0000-0100-000015000000}"/>
              </a:ext>
            </a:extLst>
          </xdr:cNvPr>
          <xdr:cNvPicPr>
            <a:picLocks noChangeAspect="1" noChangeArrowheads="1"/>
          </xdr:cNvPicPr>
        </xdr:nvPicPr>
        <xdr:blipFill rotWithShape="1">
          <a:blip xmlns:r="http://schemas.openxmlformats.org/officeDocument/2006/relationships" r:embed="rId9"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00" y="2783681"/>
            <a:ext cx="140183" cy="12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1" descr="logo de la universidad del quindio">
            <a:extLst>
              <a:ext uri="{FF2B5EF4-FFF2-40B4-BE49-F238E27FC236}">
                <a16:creationId xmlns:a16="http://schemas.microsoft.com/office/drawing/2014/main" id="{00000000-0008-0000-0100-000016000000}"/>
              </a:ext>
            </a:extLst>
          </xdr:cNvPr>
          <xdr:cNvPicPr>
            <a:picLocks noChangeAspect="1" noChangeArrowheads="1"/>
          </xdr:cNvPicPr>
        </xdr:nvPicPr>
        <xdr:blipFill rotWithShape="1">
          <a:blip xmlns:r="http://schemas.openxmlformats.org/officeDocument/2006/relationships" r:embed="rId11"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132217" y="289241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82" name="Picture 1" descr="logo de la universidad del quindio">
            <a:extLst>
              <a:ext uri="{FF2B5EF4-FFF2-40B4-BE49-F238E27FC236}">
                <a16:creationId xmlns:a16="http://schemas.microsoft.com/office/drawing/2014/main" id="{00000000-0008-0000-0100-00007607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b="22568"/>
          <a:stretch>
            <a:fillRect/>
          </a:stretch>
        </xdr:blipFill>
        <xdr:spPr bwMode="auto">
          <a:xfrm>
            <a:off x="3408601" y="2876939"/>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1</xdr:col>
      <xdr:colOff>1750327</xdr:colOff>
      <xdr:row>18</xdr:row>
      <xdr:rowOff>9525</xdr:rowOff>
    </xdr:from>
    <xdr:to>
      <xdr:col>1</xdr:col>
      <xdr:colOff>1950352</xdr:colOff>
      <xdr:row>19</xdr:row>
      <xdr:rowOff>0</xdr:rowOff>
    </xdr:to>
    <xdr:pic>
      <xdr:nvPicPr>
        <xdr:cNvPr id="132970" name="26 Imagen" descr="C:\Users\admin\AppData\Local\Microsoft\Windows\Temporary Internet Files\Content.IE5\OEVMVRAQ\MC900442084[1].wmf">
          <a:extLst>
            <a:ext uri="{FF2B5EF4-FFF2-40B4-BE49-F238E27FC236}">
              <a16:creationId xmlns:a16="http://schemas.microsoft.com/office/drawing/2014/main" id="{00000000-0008-0000-0100-00006A0702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04541" y="1742168"/>
          <a:ext cx="200025" cy="2535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29029</xdr:colOff>
      <xdr:row>9</xdr:row>
      <xdr:rowOff>28575</xdr:rowOff>
    </xdr:from>
    <xdr:to>
      <xdr:col>10</xdr:col>
      <xdr:colOff>1640416</xdr:colOff>
      <xdr:row>14</xdr:row>
      <xdr:rowOff>123825</xdr:rowOff>
    </xdr:to>
    <xdr:pic>
      <xdr:nvPicPr>
        <xdr:cNvPr id="139031" name="3 Imagen">
          <a:extLst>
            <a:ext uri="{FF2B5EF4-FFF2-40B4-BE49-F238E27FC236}">
              <a16:creationId xmlns:a16="http://schemas.microsoft.com/office/drawing/2014/main" id="{00000000-0008-0000-0200-0000171F02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612" y="28575"/>
          <a:ext cx="10448471" cy="9419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634999</xdr:colOff>
      <xdr:row>9</xdr:row>
      <xdr:rowOff>26461</xdr:rowOff>
    </xdr:from>
    <xdr:to>
      <xdr:col>10</xdr:col>
      <xdr:colOff>1449916</xdr:colOff>
      <xdr:row>12</xdr:row>
      <xdr:rowOff>120145</xdr:rowOff>
    </xdr:to>
    <xdr:sp macro="" textlink="">
      <xdr:nvSpPr>
        <xdr:cNvPr id="3" name="2 CuadroTexto">
          <a:extLst>
            <a:ext uri="{FF2B5EF4-FFF2-40B4-BE49-F238E27FC236}">
              <a16:creationId xmlns:a16="http://schemas.microsoft.com/office/drawing/2014/main" id="{00000000-0008-0000-0200-000003000000}"/>
            </a:ext>
          </a:extLst>
        </xdr:cNvPr>
        <xdr:cNvSpPr txBox="1"/>
      </xdr:nvSpPr>
      <xdr:spPr>
        <a:xfrm>
          <a:off x="7895166" y="195794"/>
          <a:ext cx="2910417" cy="6016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s-CO" sz="1600" b="1">
              <a:solidFill>
                <a:srgbClr val="006600"/>
              </a:solidFill>
            </a:rPr>
            <a:t>UNIVERSIDAD DEL QUINDIO</a:t>
          </a:r>
        </a:p>
        <a:p>
          <a:pPr algn="r"/>
          <a:r>
            <a:rPr lang="es-CO" sz="1100" b="0">
              <a:solidFill>
                <a:srgbClr val="006600"/>
              </a:solidFill>
            </a:rPr>
            <a:t>SISTEMA INTEGRADO DE GESTIÓN</a:t>
          </a:r>
        </a:p>
      </xdr:txBody>
    </xdr:sp>
    <xdr:clientData/>
  </xdr:twoCellAnchor>
  <xdr:twoCellAnchor>
    <xdr:from>
      <xdr:col>2</xdr:col>
      <xdr:colOff>221189</xdr:colOff>
      <xdr:row>9</xdr:row>
      <xdr:rowOff>38100</xdr:rowOff>
    </xdr:from>
    <xdr:to>
      <xdr:col>2</xdr:col>
      <xdr:colOff>1058331</xdr:colOff>
      <xdr:row>14</xdr:row>
      <xdr:rowOff>142875</xdr:rowOff>
    </xdr:to>
    <xdr:pic>
      <xdr:nvPicPr>
        <xdr:cNvPr id="139033" name="Picture 1" descr="logo de la universidad del quindio">
          <a:extLst>
            <a:ext uri="{FF2B5EF4-FFF2-40B4-BE49-F238E27FC236}">
              <a16:creationId xmlns:a16="http://schemas.microsoft.com/office/drawing/2014/main" id="{00000000-0008-0000-0200-0000191F0200}"/>
            </a:ext>
          </a:extLst>
        </xdr:cNvPr>
        <xdr:cNvPicPr>
          <a:picLocks noChangeAspect="1" noChangeArrowheads="1"/>
        </xdr:cNvPicPr>
      </xdr:nvPicPr>
      <xdr:blipFill>
        <a:blip xmlns:r="http://schemas.openxmlformats.org/officeDocument/2006/relationships" r:embed="rId2">
          <a:lum bright="-30000"/>
          <a:extLst>
            <a:ext uri="{28A0092B-C50C-407E-A947-70E740481C1C}">
              <a14:useLocalDpi xmlns:a14="http://schemas.microsoft.com/office/drawing/2010/main" val="0"/>
            </a:ext>
          </a:extLst>
        </a:blip>
        <a:srcRect/>
        <a:stretch>
          <a:fillRect/>
        </a:stretch>
      </xdr:blipFill>
      <xdr:spPr bwMode="auto">
        <a:xfrm>
          <a:off x="739772" y="207433"/>
          <a:ext cx="837142" cy="951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867833</xdr:colOff>
      <xdr:row>12</xdr:row>
      <xdr:rowOff>18143</xdr:rowOff>
    </xdr:from>
    <xdr:to>
      <xdr:col>7</xdr:col>
      <xdr:colOff>1206500</xdr:colOff>
      <xdr:row>14</xdr:row>
      <xdr:rowOff>108376</xdr:rowOff>
    </xdr:to>
    <xdr:sp macro="" textlink="">
      <xdr:nvSpPr>
        <xdr:cNvPr id="5" name="4 CuadroTexto">
          <a:extLst>
            <a:ext uri="{FF2B5EF4-FFF2-40B4-BE49-F238E27FC236}">
              <a16:creationId xmlns:a16="http://schemas.microsoft.com/office/drawing/2014/main" id="{00000000-0008-0000-0200-000005000000}"/>
            </a:ext>
          </a:extLst>
        </xdr:cNvPr>
        <xdr:cNvSpPr txBox="1"/>
      </xdr:nvSpPr>
      <xdr:spPr>
        <a:xfrm>
          <a:off x="3185583" y="695476"/>
          <a:ext cx="5281084" cy="428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600" b="1" baseline="0">
              <a:solidFill>
                <a:srgbClr val="006600"/>
              </a:solidFill>
            </a:rPr>
            <a:t> PROYECTOS DE INVERSIÓN</a:t>
          </a:r>
          <a:endParaRPr lang="es-CO" sz="1600" b="1">
            <a:solidFill>
              <a:srgbClr val="006600"/>
            </a:solidFill>
          </a:endParaRPr>
        </a:p>
      </xdr:txBody>
    </xdr:sp>
    <xdr:clientData/>
  </xdr:twoCellAnchor>
  <xdr:twoCellAnchor>
    <xdr:from>
      <xdr:col>2</xdr:col>
      <xdr:colOff>980012</xdr:colOff>
      <xdr:row>9</xdr:row>
      <xdr:rowOff>76200</xdr:rowOff>
    </xdr:from>
    <xdr:to>
      <xdr:col>3</xdr:col>
      <xdr:colOff>332312</xdr:colOff>
      <xdr:row>14</xdr:row>
      <xdr:rowOff>9525</xdr:rowOff>
    </xdr:to>
    <xdr:grpSp>
      <xdr:nvGrpSpPr>
        <xdr:cNvPr id="139035" name="27 Grupo">
          <a:extLst>
            <a:ext uri="{FF2B5EF4-FFF2-40B4-BE49-F238E27FC236}">
              <a16:creationId xmlns:a16="http://schemas.microsoft.com/office/drawing/2014/main" id="{00000000-0008-0000-0200-00001B1F0200}"/>
            </a:ext>
          </a:extLst>
        </xdr:cNvPr>
        <xdr:cNvGrpSpPr>
          <a:grpSpLocks/>
        </xdr:cNvGrpSpPr>
      </xdr:nvGrpSpPr>
      <xdr:grpSpPr bwMode="auto">
        <a:xfrm>
          <a:off x="1498595" y="245533"/>
          <a:ext cx="1151467" cy="779992"/>
          <a:chOff x="1991021" y="2705056"/>
          <a:chExt cx="1500859" cy="972913"/>
        </a:xfrm>
      </xdr:grpSpPr>
      <xdr:pic>
        <xdr:nvPicPr>
          <xdr:cNvPr id="7" name="Picture 1" descr="logo de la universidad del quindio">
            <a:extLst>
              <a:ext uri="{FF2B5EF4-FFF2-40B4-BE49-F238E27FC236}">
                <a16:creationId xmlns:a16="http://schemas.microsoft.com/office/drawing/2014/main" id="{00000000-0008-0000-0200-000007000000}"/>
              </a:ext>
            </a:extLst>
          </xdr:cNvPr>
          <xdr:cNvPicPr>
            <a:picLocks noChangeAspect="1" noChangeArrowheads="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21" y="2705056"/>
            <a:ext cx="407588" cy="352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1" descr="logo de la universidad del quindio">
            <a:extLst>
              <a:ext uri="{FF2B5EF4-FFF2-40B4-BE49-F238E27FC236}">
                <a16:creationId xmlns:a16="http://schemas.microsoft.com/office/drawing/2014/main" id="{00000000-0008-0000-0200-000008000000}"/>
              </a:ext>
            </a:extLst>
          </xdr:cNvPr>
          <xdr:cNvPicPr>
            <a:picLocks noChangeAspect="1" noChangeArrowheads="1"/>
          </xdr:cNvPicPr>
        </xdr:nvPicPr>
        <xdr:blipFill rotWithShape="1">
          <a:blip xmlns:r="http://schemas.openxmlformats.org/officeDocument/2006/relationships" r:embed="rId4"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4039" y="2899048"/>
            <a:ext cx="275320"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1" descr="logo de la universidad del quindio">
            <a:extLst>
              <a:ext uri="{FF2B5EF4-FFF2-40B4-BE49-F238E27FC236}">
                <a16:creationId xmlns:a16="http://schemas.microsoft.com/office/drawing/2014/main" id="{00000000-0008-0000-0200-000009000000}"/>
              </a:ext>
            </a:extLst>
          </xdr:cNvPr>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45307" y="3511146"/>
            <a:ext cx="192936" cy="166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1" descr="logo de la universidad del quindio">
            <a:extLst>
              <a:ext uri="{FF2B5EF4-FFF2-40B4-BE49-F238E27FC236}">
                <a16:creationId xmlns:a16="http://schemas.microsoft.com/office/drawing/2014/main" id="{00000000-0008-0000-0200-00000A000000}"/>
              </a:ext>
            </a:extLst>
          </xdr:cNvPr>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627784" y="3175177"/>
            <a:ext cx="153371"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1" descr="logo de la universidad del quindio">
            <a:extLst>
              <a:ext uri="{FF2B5EF4-FFF2-40B4-BE49-F238E27FC236}">
                <a16:creationId xmlns:a16="http://schemas.microsoft.com/office/drawing/2014/main" id="{00000000-0008-0000-0200-00000B000000}"/>
              </a:ext>
            </a:extLst>
          </xdr:cNvPr>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95737" y="3141742"/>
            <a:ext cx="275319"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1" descr="logo de la universidad del quindio">
            <a:extLst>
              <a:ext uri="{FF2B5EF4-FFF2-40B4-BE49-F238E27FC236}">
                <a16:creationId xmlns:a16="http://schemas.microsoft.com/office/drawing/2014/main" id="{00000000-0008-0000-0200-00000C000000}"/>
              </a:ext>
            </a:extLst>
          </xdr:cNvPr>
          <xdr:cNvPicPr>
            <a:picLocks noChangeAspect="1" noChangeArrowheads="1"/>
          </xdr:cNvPicPr>
        </xdr:nvPicPr>
        <xdr:blipFill rotWithShape="1">
          <a:blip xmlns:r="http://schemas.openxmlformats.org/officeDocument/2006/relationships" r:embed="rId8"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57" y="2722391"/>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1" descr="logo de la universidad del quindio">
            <a:extLst>
              <a:ext uri="{FF2B5EF4-FFF2-40B4-BE49-F238E27FC236}">
                <a16:creationId xmlns:a16="http://schemas.microsoft.com/office/drawing/2014/main" id="{00000000-0008-0000-0200-00000D000000}"/>
              </a:ext>
            </a:extLst>
          </xdr:cNvPr>
          <xdr:cNvPicPr>
            <a:picLocks noChangeAspect="1" noChangeArrowheads="1"/>
          </xdr:cNvPicPr>
        </xdr:nvPicPr>
        <xdr:blipFill rotWithShape="1">
          <a:blip xmlns:r="http://schemas.openxmlformats.org/officeDocument/2006/relationships" r:embed="rId9"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768" y="3368159"/>
            <a:ext cx="180020" cy="155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1" descr="logo de la universidad del quindio">
            <a:extLst>
              <a:ext uri="{FF2B5EF4-FFF2-40B4-BE49-F238E27FC236}">
                <a16:creationId xmlns:a16="http://schemas.microsoft.com/office/drawing/2014/main" id="{00000000-0008-0000-0200-00000E000000}"/>
              </a:ext>
            </a:extLst>
          </xdr:cNvPr>
          <xdr:cNvPicPr>
            <a:picLocks noChangeAspect="1" noChangeArrowheads="1"/>
          </xdr:cNvPicPr>
        </xdr:nvPicPr>
        <xdr:blipFill rotWithShape="1">
          <a:blip xmlns:r="http://schemas.openxmlformats.org/officeDocument/2006/relationships" r:embed="rId8"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15815" y="2998422"/>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1" descr="logo de la universidad del quindio">
            <a:extLst>
              <a:ext uri="{FF2B5EF4-FFF2-40B4-BE49-F238E27FC236}">
                <a16:creationId xmlns:a16="http://schemas.microsoft.com/office/drawing/2014/main" id="{00000000-0008-0000-0200-00000F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505" y="273172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1" descr="logo de la universidad del quindio">
            <a:extLst>
              <a:ext uri="{FF2B5EF4-FFF2-40B4-BE49-F238E27FC236}">
                <a16:creationId xmlns:a16="http://schemas.microsoft.com/office/drawing/2014/main" id="{00000000-0008-0000-0200-000010000000}"/>
              </a:ext>
            </a:extLst>
          </xdr:cNvPr>
          <xdr:cNvPicPr>
            <a:picLocks noChangeAspect="1" noChangeArrowheads="1"/>
          </xdr:cNvPicPr>
        </xdr:nvPicPr>
        <xdr:blipFill rotWithShape="1">
          <a:blip xmlns:r="http://schemas.openxmlformats.org/officeDocument/2006/relationships" r:embed="rId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00" y="2783681"/>
            <a:ext cx="140183" cy="12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Picture 1" descr="logo de la universidad del quindio">
            <a:extLst>
              <a:ext uri="{FF2B5EF4-FFF2-40B4-BE49-F238E27FC236}">
                <a16:creationId xmlns:a16="http://schemas.microsoft.com/office/drawing/2014/main" id="{00000000-0008-0000-0200-000011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132217" y="289241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9087" name="Picture 1" descr="logo de la universidad del quindio">
            <a:extLst>
              <a:ext uri="{FF2B5EF4-FFF2-40B4-BE49-F238E27FC236}">
                <a16:creationId xmlns:a16="http://schemas.microsoft.com/office/drawing/2014/main" id="{00000000-0008-0000-0200-00004F1F02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3408601" y="2876939"/>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2</xdr:col>
      <xdr:colOff>1371600</xdr:colOff>
      <xdr:row>21</xdr:row>
      <xdr:rowOff>9525</xdr:rowOff>
    </xdr:from>
    <xdr:to>
      <xdr:col>2</xdr:col>
      <xdr:colOff>1371600</xdr:colOff>
      <xdr:row>22</xdr:row>
      <xdr:rowOff>19050</xdr:rowOff>
    </xdr:to>
    <xdr:pic>
      <xdr:nvPicPr>
        <xdr:cNvPr id="139036" name="26 Imagen" descr="C:\Users\admin\AppData\Local\Microsoft\Windows\Temporary Internet Files\Content.IE5\OEVMVRAQ\MC900442084[1].wmf">
          <a:extLst>
            <a:ext uri="{FF2B5EF4-FFF2-40B4-BE49-F238E27FC236}">
              <a16:creationId xmlns:a16="http://schemas.microsoft.com/office/drawing/2014/main" id="{00000000-0008-0000-0200-00001C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2085975"/>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28</xdr:row>
      <xdr:rowOff>295275</xdr:rowOff>
    </xdr:from>
    <xdr:to>
      <xdr:col>2</xdr:col>
      <xdr:colOff>1371600</xdr:colOff>
      <xdr:row>30</xdr:row>
      <xdr:rowOff>28575</xdr:rowOff>
    </xdr:to>
    <xdr:pic>
      <xdr:nvPicPr>
        <xdr:cNvPr id="139037" name="26 Imagen" descr="C:\Users\admin\AppData\Local\Microsoft\Windows\Temporary Internet Files\Content.IE5\OEVMVRAQ\MC900442084[1].wmf">
          <a:extLst>
            <a:ext uri="{FF2B5EF4-FFF2-40B4-BE49-F238E27FC236}">
              <a16:creationId xmlns:a16="http://schemas.microsoft.com/office/drawing/2014/main" id="{00000000-0008-0000-0200-00001D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424815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37</xdr:row>
      <xdr:rowOff>9525</xdr:rowOff>
    </xdr:from>
    <xdr:to>
      <xdr:col>2</xdr:col>
      <xdr:colOff>1371600</xdr:colOff>
      <xdr:row>38</xdr:row>
      <xdr:rowOff>57150</xdr:rowOff>
    </xdr:to>
    <xdr:pic>
      <xdr:nvPicPr>
        <xdr:cNvPr id="139038" name="26 Imagen" descr="C:\Users\admin\AppData\Local\Microsoft\Windows\Temporary Internet Files\Content.IE5\OEVMVRAQ\MC900442084[1].wmf">
          <a:extLst>
            <a:ext uri="{FF2B5EF4-FFF2-40B4-BE49-F238E27FC236}">
              <a16:creationId xmlns:a16="http://schemas.microsoft.com/office/drawing/2014/main" id="{00000000-0008-0000-0200-00001E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6172200"/>
          <a:ext cx="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76</xdr:row>
      <xdr:rowOff>295275</xdr:rowOff>
    </xdr:from>
    <xdr:to>
      <xdr:col>2</xdr:col>
      <xdr:colOff>1371600</xdr:colOff>
      <xdr:row>78</xdr:row>
      <xdr:rowOff>47625</xdr:rowOff>
    </xdr:to>
    <xdr:pic>
      <xdr:nvPicPr>
        <xdr:cNvPr id="139040" name="26 Imagen" descr="C:\Users\admin\AppData\Local\Microsoft\Windows\Temporary Internet Files\Content.IE5\OEVMVRAQ\MC900442084[1].wmf">
          <a:extLst>
            <a:ext uri="{FF2B5EF4-FFF2-40B4-BE49-F238E27FC236}">
              <a16:creationId xmlns:a16="http://schemas.microsoft.com/office/drawing/2014/main" id="{00000000-0008-0000-0200-000020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13535025"/>
          <a:ext cx="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84</xdr:row>
      <xdr:rowOff>295275</xdr:rowOff>
    </xdr:from>
    <xdr:to>
      <xdr:col>2</xdr:col>
      <xdr:colOff>1371600</xdr:colOff>
      <xdr:row>86</xdr:row>
      <xdr:rowOff>28575</xdr:rowOff>
    </xdr:to>
    <xdr:pic>
      <xdr:nvPicPr>
        <xdr:cNvPr id="139041" name="26 Imagen" descr="C:\Users\admin\AppData\Local\Microsoft\Windows\Temporary Internet Files\Content.IE5\OEVMVRAQ\MC900442084[1].wmf">
          <a:extLst>
            <a:ext uri="{FF2B5EF4-FFF2-40B4-BE49-F238E27FC236}">
              <a16:creationId xmlns:a16="http://schemas.microsoft.com/office/drawing/2014/main" id="{00000000-0008-0000-0200-000021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156591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92</xdr:row>
      <xdr:rowOff>295275</xdr:rowOff>
    </xdr:from>
    <xdr:to>
      <xdr:col>2</xdr:col>
      <xdr:colOff>1371600</xdr:colOff>
      <xdr:row>94</xdr:row>
      <xdr:rowOff>28575</xdr:rowOff>
    </xdr:to>
    <xdr:pic>
      <xdr:nvPicPr>
        <xdr:cNvPr id="139042" name="26 Imagen" descr="C:\Users\admin\AppData\Local\Microsoft\Windows\Temporary Internet Files\Content.IE5\OEVMVRAQ\MC900442084[1].wmf">
          <a:extLst>
            <a:ext uri="{FF2B5EF4-FFF2-40B4-BE49-F238E27FC236}">
              <a16:creationId xmlns:a16="http://schemas.microsoft.com/office/drawing/2014/main" id="{00000000-0008-0000-0200-000022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17325975"/>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100</xdr:row>
      <xdr:rowOff>295275</xdr:rowOff>
    </xdr:from>
    <xdr:to>
      <xdr:col>2</xdr:col>
      <xdr:colOff>1371600</xdr:colOff>
      <xdr:row>102</xdr:row>
      <xdr:rowOff>28575</xdr:rowOff>
    </xdr:to>
    <xdr:pic>
      <xdr:nvPicPr>
        <xdr:cNvPr id="139043" name="26 Imagen" descr="C:\Users\admin\AppData\Local\Microsoft\Windows\Temporary Internet Files\Content.IE5\OEVMVRAQ\MC900442084[1].wmf">
          <a:extLst>
            <a:ext uri="{FF2B5EF4-FFF2-40B4-BE49-F238E27FC236}">
              <a16:creationId xmlns:a16="http://schemas.microsoft.com/office/drawing/2014/main" id="{00000000-0008-0000-0200-000023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192405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108</xdr:row>
      <xdr:rowOff>295275</xdr:rowOff>
    </xdr:from>
    <xdr:to>
      <xdr:col>2</xdr:col>
      <xdr:colOff>1371600</xdr:colOff>
      <xdr:row>190</xdr:row>
      <xdr:rowOff>190956</xdr:rowOff>
    </xdr:to>
    <xdr:pic>
      <xdr:nvPicPr>
        <xdr:cNvPr id="139044" name="26 Imagen" descr="C:\Users\admin\AppData\Local\Microsoft\Windows\Temporary Internet Files\Content.IE5\OEVMVRAQ\MC900442084[1].wmf">
          <a:extLst>
            <a:ext uri="{FF2B5EF4-FFF2-40B4-BE49-F238E27FC236}">
              <a16:creationId xmlns:a16="http://schemas.microsoft.com/office/drawing/2014/main" id="{00000000-0008-0000-0200-000024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20907375"/>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116</xdr:row>
      <xdr:rowOff>295275</xdr:rowOff>
    </xdr:from>
    <xdr:to>
      <xdr:col>2</xdr:col>
      <xdr:colOff>1371600</xdr:colOff>
      <xdr:row>190</xdr:row>
      <xdr:rowOff>187781</xdr:rowOff>
    </xdr:to>
    <xdr:pic>
      <xdr:nvPicPr>
        <xdr:cNvPr id="139045" name="26 Imagen" descr="C:\Users\admin\AppData\Local\Microsoft\Windows\Temporary Internet Files\Content.IE5\OEVMVRAQ\MC900442084[1].wmf">
          <a:extLst>
            <a:ext uri="{FF2B5EF4-FFF2-40B4-BE49-F238E27FC236}">
              <a16:creationId xmlns:a16="http://schemas.microsoft.com/office/drawing/2014/main" id="{00000000-0008-0000-0200-000025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225742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1551215</xdr:colOff>
      <xdr:row>20</xdr:row>
      <xdr:rowOff>27215</xdr:rowOff>
    </xdr:from>
    <xdr:to>
      <xdr:col>3</xdr:col>
      <xdr:colOff>0</xdr:colOff>
      <xdr:row>22</xdr:row>
      <xdr:rowOff>9978</xdr:rowOff>
    </xdr:to>
    <xdr:pic>
      <xdr:nvPicPr>
        <xdr:cNvPr id="139046" name="26 Imagen" descr="C:\Users\admin\AppData\Local\Microsoft\Windows\Temporary Internet Files\Content.IE5\OEVMVRAQ\MC900442084[1].wmf">
          <a:extLst>
            <a:ext uri="{FF2B5EF4-FFF2-40B4-BE49-F238E27FC236}">
              <a16:creationId xmlns:a16="http://schemas.microsoft.com/office/drawing/2014/main" id="{00000000-0008-0000-0200-0000261F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68286" y="2059215"/>
          <a:ext cx="254000" cy="273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1569357</xdr:colOff>
      <xdr:row>36</xdr:row>
      <xdr:rowOff>238125</xdr:rowOff>
    </xdr:from>
    <xdr:to>
      <xdr:col>3</xdr:col>
      <xdr:colOff>1814</xdr:colOff>
      <xdr:row>38</xdr:row>
      <xdr:rowOff>3175</xdr:rowOff>
    </xdr:to>
    <xdr:pic>
      <xdr:nvPicPr>
        <xdr:cNvPr id="139048" name="26 Imagen" descr="C:\Users\admin\AppData\Local\Microsoft\Windows\Temporary Internet Files\Content.IE5\OEVMVRAQ\MC900442084[1].wmf">
          <a:extLst>
            <a:ext uri="{FF2B5EF4-FFF2-40B4-BE49-F238E27FC236}">
              <a16:creationId xmlns:a16="http://schemas.microsoft.com/office/drawing/2014/main" id="{00000000-0008-0000-0200-0000281F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86428" y="5644696"/>
          <a:ext cx="235857" cy="273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100</xdr:row>
      <xdr:rowOff>295275</xdr:rowOff>
    </xdr:from>
    <xdr:to>
      <xdr:col>2</xdr:col>
      <xdr:colOff>1371600</xdr:colOff>
      <xdr:row>102</xdr:row>
      <xdr:rowOff>28575</xdr:rowOff>
    </xdr:to>
    <xdr:pic>
      <xdr:nvPicPr>
        <xdr:cNvPr id="139049" name="26 Imagen" descr="C:\Users\admin\AppData\Local\Microsoft\Windows\Temporary Internet Files\Content.IE5\OEVMVRAQ\MC900442084[1].wmf">
          <a:extLst>
            <a:ext uri="{FF2B5EF4-FFF2-40B4-BE49-F238E27FC236}">
              <a16:creationId xmlns:a16="http://schemas.microsoft.com/office/drawing/2014/main" id="{00000000-0008-0000-0200-000029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192405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29</xdr:row>
      <xdr:rowOff>9525</xdr:rowOff>
    </xdr:from>
    <xdr:to>
      <xdr:col>2</xdr:col>
      <xdr:colOff>1371600</xdr:colOff>
      <xdr:row>30</xdr:row>
      <xdr:rowOff>28575</xdr:rowOff>
    </xdr:to>
    <xdr:pic>
      <xdr:nvPicPr>
        <xdr:cNvPr id="139050" name="26 Imagen" descr="C:\Users\admin\AppData\Local\Microsoft\Windows\Temporary Internet Files\Content.IE5\OEVMVRAQ\MC900442084[1].wmf">
          <a:extLst>
            <a:ext uri="{FF2B5EF4-FFF2-40B4-BE49-F238E27FC236}">
              <a16:creationId xmlns:a16="http://schemas.microsoft.com/office/drawing/2014/main" id="{00000000-0008-0000-0200-00002A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4257675"/>
          <a:ext cx="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1551215</xdr:colOff>
      <xdr:row>28</xdr:row>
      <xdr:rowOff>244929</xdr:rowOff>
    </xdr:from>
    <xdr:to>
      <xdr:col>3</xdr:col>
      <xdr:colOff>0</xdr:colOff>
      <xdr:row>30</xdr:row>
      <xdr:rowOff>19504</xdr:rowOff>
    </xdr:to>
    <xdr:pic>
      <xdr:nvPicPr>
        <xdr:cNvPr id="139051" name="26 Imagen" descr="C:\Users\admin\AppData\Local\Microsoft\Windows\Temporary Internet Files\Content.IE5\OEVMVRAQ\MC900442084[1].wmf">
          <a:extLst>
            <a:ext uri="{FF2B5EF4-FFF2-40B4-BE49-F238E27FC236}">
              <a16:creationId xmlns:a16="http://schemas.microsoft.com/office/drawing/2014/main" id="{00000000-0008-0000-0200-00002B1F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68286" y="4009572"/>
          <a:ext cx="254000" cy="282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45</xdr:row>
      <xdr:rowOff>9525</xdr:rowOff>
    </xdr:from>
    <xdr:to>
      <xdr:col>2</xdr:col>
      <xdr:colOff>1371600</xdr:colOff>
      <xdr:row>46</xdr:row>
      <xdr:rowOff>47626</xdr:rowOff>
    </xdr:to>
    <xdr:pic>
      <xdr:nvPicPr>
        <xdr:cNvPr id="139053" name="26 Imagen" descr="C:\Users\admin\AppData\Local\Microsoft\Windows\Temporary Internet Files\Content.IE5\OEVMVRAQ\MC900442084[1].wmf">
          <a:extLst>
            <a:ext uri="{FF2B5EF4-FFF2-40B4-BE49-F238E27FC236}">
              <a16:creationId xmlns:a16="http://schemas.microsoft.com/office/drawing/2014/main" id="{00000000-0008-0000-0200-00002D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8105775"/>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1569357</xdr:colOff>
      <xdr:row>44</xdr:row>
      <xdr:rowOff>194583</xdr:rowOff>
    </xdr:from>
    <xdr:to>
      <xdr:col>3</xdr:col>
      <xdr:colOff>1814</xdr:colOff>
      <xdr:row>46</xdr:row>
      <xdr:rowOff>19959</xdr:rowOff>
    </xdr:to>
    <xdr:pic>
      <xdr:nvPicPr>
        <xdr:cNvPr id="139054" name="26 Imagen" descr="C:\Users\admin\AppData\Local\Microsoft\Windows\Temporary Internet Files\Content.IE5\OEVMVRAQ\MC900442084[1].wmf">
          <a:extLst>
            <a:ext uri="{FF2B5EF4-FFF2-40B4-BE49-F238E27FC236}">
              <a16:creationId xmlns:a16="http://schemas.microsoft.com/office/drawing/2014/main" id="{00000000-0008-0000-0200-00002E1F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86428" y="7197726"/>
          <a:ext cx="235857" cy="2608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61</xdr:row>
      <xdr:rowOff>9525</xdr:rowOff>
    </xdr:from>
    <xdr:to>
      <xdr:col>2</xdr:col>
      <xdr:colOff>1371600</xdr:colOff>
      <xdr:row>62</xdr:row>
      <xdr:rowOff>1</xdr:rowOff>
    </xdr:to>
    <xdr:pic>
      <xdr:nvPicPr>
        <xdr:cNvPr id="139056" name="26 Imagen" descr="C:\Users\admin\AppData\Local\Microsoft\Windows\Temporary Internet Files\Content.IE5\OEVMVRAQ\MC900442084[1].wmf">
          <a:extLst>
            <a:ext uri="{FF2B5EF4-FFF2-40B4-BE49-F238E27FC236}">
              <a16:creationId xmlns:a16="http://schemas.microsoft.com/office/drawing/2014/main" id="{00000000-0008-0000-0200-000030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9858375"/>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1542143</xdr:colOff>
      <xdr:row>61</xdr:row>
      <xdr:rowOff>7710</xdr:rowOff>
    </xdr:from>
    <xdr:to>
      <xdr:col>3</xdr:col>
      <xdr:colOff>0</xdr:colOff>
      <xdr:row>62</xdr:row>
      <xdr:rowOff>3175</xdr:rowOff>
    </xdr:to>
    <xdr:pic>
      <xdr:nvPicPr>
        <xdr:cNvPr id="139057" name="26 Imagen" descr="C:\Users\admin\AppData\Local\Microsoft\Windows\Temporary Internet Files\Content.IE5\OEVMVRAQ\MC900442084[1].wmf">
          <a:extLst>
            <a:ext uri="{FF2B5EF4-FFF2-40B4-BE49-F238E27FC236}">
              <a16:creationId xmlns:a16="http://schemas.microsoft.com/office/drawing/2014/main" id="{00000000-0008-0000-0200-0000311F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4" y="8943067"/>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21</xdr:row>
      <xdr:rowOff>9525</xdr:rowOff>
    </xdr:from>
    <xdr:to>
      <xdr:col>2</xdr:col>
      <xdr:colOff>1371600</xdr:colOff>
      <xdr:row>22</xdr:row>
      <xdr:rowOff>28575</xdr:rowOff>
    </xdr:to>
    <xdr:pic>
      <xdr:nvPicPr>
        <xdr:cNvPr id="139058" name="26 Imagen" descr="C:\Users\admin\AppData\Local\Microsoft\Windows\Temporary Internet Files\Content.IE5\OEVMVRAQ\MC900442084[1].wmf">
          <a:extLst>
            <a:ext uri="{FF2B5EF4-FFF2-40B4-BE49-F238E27FC236}">
              <a16:creationId xmlns:a16="http://schemas.microsoft.com/office/drawing/2014/main" id="{00000000-0008-0000-0200-000032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2085975"/>
          <a:ext cx="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28</xdr:row>
      <xdr:rowOff>295275</xdr:rowOff>
    </xdr:from>
    <xdr:to>
      <xdr:col>2</xdr:col>
      <xdr:colOff>1371600</xdr:colOff>
      <xdr:row>30</xdr:row>
      <xdr:rowOff>57150</xdr:rowOff>
    </xdr:to>
    <xdr:pic>
      <xdr:nvPicPr>
        <xdr:cNvPr id="139059" name="26 Imagen" descr="C:\Users\admin\AppData\Local\Microsoft\Windows\Temporary Internet Files\Content.IE5\OEVMVRAQ\MC900442084[1].wmf">
          <a:extLst>
            <a:ext uri="{FF2B5EF4-FFF2-40B4-BE49-F238E27FC236}">
              <a16:creationId xmlns:a16="http://schemas.microsoft.com/office/drawing/2014/main" id="{00000000-0008-0000-0200-000033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4248150"/>
          <a:ext cx="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36</xdr:row>
      <xdr:rowOff>295275</xdr:rowOff>
    </xdr:from>
    <xdr:to>
      <xdr:col>2</xdr:col>
      <xdr:colOff>1371600</xdr:colOff>
      <xdr:row>38</xdr:row>
      <xdr:rowOff>57150</xdr:rowOff>
    </xdr:to>
    <xdr:pic>
      <xdr:nvPicPr>
        <xdr:cNvPr id="139060" name="26 Imagen" descr="C:\Users\admin\AppData\Local\Microsoft\Windows\Temporary Internet Files\Content.IE5\OEVMVRAQ\MC900442084[1].wmf">
          <a:extLst>
            <a:ext uri="{FF2B5EF4-FFF2-40B4-BE49-F238E27FC236}">
              <a16:creationId xmlns:a16="http://schemas.microsoft.com/office/drawing/2014/main" id="{00000000-0008-0000-0200-000034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6162675"/>
          <a:ext cx="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44</xdr:row>
      <xdr:rowOff>295275</xdr:rowOff>
    </xdr:from>
    <xdr:to>
      <xdr:col>2</xdr:col>
      <xdr:colOff>1371600</xdr:colOff>
      <xdr:row>46</xdr:row>
      <xdr:rowOff>66676</xdr:rowOff>
    </xdr:to>
    <xdr:pic>
      <xdr:nvPicPr>
        <xdr:cNvPr id="139061" name="26 Imagen" descr="C:\Users\admin\AppData\Local\Microsoft\Windows\Temporary Internet Files\Content.IE5\OEVMVRAQ\MC900442084[1].wmf">
          <a:extLst>
            <a:ext uri="{FF2B5EF4-FFF2-40B4-BE49-F238E27FC236}">
              <a16:creationId xmlns:a16="http://schemas.microsoft.com/office/drawing/2014/main" id="{00000000-0008-0000-0200-000035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8096250"/>
          <a:ext cx="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52</xdr:row>
      <xdr:rowOff>295275</xdr:rowOff>
    </xdr:from>
    <xdr:to>
      <xdr:col>2</xdr:col>
      <xdr:colOff>1371600</xdr:colOff>
      <xdr:row>54</xdr:row>
      <xdr:rowOff>55336</xdr:rowOff>
    </xdr:to>
    <xdr:pic>
      <xdr:nvPicPr>
        <xdr:cNvPr id="139062" name="26 Imagen" descr="C:\Users\admin\AppData\Local\Microsoft\Windows\Temporary Internet Files\Content.IE5\OEVMVRAQ\MC900442084[1].wmf">
          <a:extLst>
            <a:ext uri="{FF2B5EF4-FFF2-40B4-BE49-F238E27FC236}">
              <a16:creationId xmlns:a16="http://schemas.microsoft.com/office/drawing/2014/main" id="{00000000-0008-0000-0200-000036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9848850"/>
          <a:ext cx="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52</xdr:row>
      <xdr:rowOff>295275</xdr:rowOff>
    </xdr:from>
    <xdr:to>
      <xdr:col>2</xdr:col>
      <xdr:colOff>1371600</xdr:colOff>
      <xdr:row>54</xdr:row>
      <xdr:rowOff>55336</xdr:rowOff>
    </xdr:to>
    <xdr:pic>
      <xdr:nvPicPr>
        <xdr:cNvPr id="139063" name="26 Imagen" descr="C:\Users\admin\AppData\Local\Microsoft\Windows\Temporary Internet Files\Content.IE5\OEVMVRAQ\MC900442084[1].wmf">
          <a:extLst>
            <a:ext uri="{FF2B5EF4-FFF2-40B4-BE49-F238E27FC236}">
              <a16:creationId xmlns:a16="http://schemas.microsoft.com/office/drawing/2014/main" id="{00000000-0008-0000-0200-000037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9848850"/>
          <a:ext cx="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68</xdr:row>
      <xdr:rowOff>295275</xdr:rowOff>
    </xdr:from>
    <xdr:to>
      <xdr:col>2</xdr:col>
      <xdr:colOff>1371600</xdr:colOff>
      <xdr:row>70</xdr:row>
      <xdr:rowOff>9525</xdr:rowOff>
    </xdr:to>
    <xdr:pic>
      <xdr:nvPicPr>
        <xdr:cNvPr id="139064" name="26 Imagen" descr="C:\Users\admin\AppData\Local\Microsoft\Windows\Temporary Internet Files\Content.IE5\OEVMVRAQ\MC900442084[1].wmf">
          <a:extLst>
            <a:ext uri="{FF2B5EF4-FFF2-40B4-BE49-F238E27FC236}">
              <a16:creationId xmlns:a16="http://schemas.microsoft.com/office/drawing/2014/main" id="{00000000-0008-0000-0200-000038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118681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76</xdr:row>
      <xdr:rowOff>295275</xdr:rowOff>
    </xdr:from>
    <xdr:to>
      <xdr:col>2</xdr:col>
      <xdr:colOff>1371600</xdr:colOff>
      <xdr:row>78</xdr:row>
      <xdr:rowOff>19050</xdr:rowOff>
    </xdr:to>
    <xdr:pic>
      <xdr:nvPicPr>
        <xdr:cNvPr id="139065" name="26 Imagen" descr="C:\Users\admin\AppData\Local\Microsoft\Windows\Temporary Internet Files\Content.IE5\OEVMVRAQ\MC900442084[1].wmf">
          <a:extLst>
            <a:ext uri="{FF2B5EF4-FFF2-40B4-BE49-F238E27FC236}">
              <a16:creationId xmlns:a16="http://schemas.microsoft.com/office/drawing/2014/main" id="{00000000-0008-0000-0200-000039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13535025"/>
          <a:ext cx="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140</xdr:row>
      <xdr:rowOff>295275</xdr:rowOff>
    </xdr:from>
    <xdr:to>
      <xdr:col>2</xdr:col>
      <xdr:colOff>1371600</xdr:colOff>
      <xdr:row>190</xdr:row>
      <xdr:rowOff>206831</xdr:rowOff>
    </xdr:to>
    <xdr:pic>
      <xdr:nvPicPr>
        <xdr:cNvPr id="139066" name="26 Imagen" descr="C:\Users\admin\AppData\Local\Microsoft\Windows\Temporary Internet Files\Content.IE5\OEVMVRAQ\MC900442084[1].wmf">
          <a:extLst>
            <a:ext uri="{FF2B5EF4-FFF2-40B4-BE49-F238E27FC236}">
              <a16:creationId xmlns:a16="http://schemas.microsoft.com/office/drawing/2014/main" id="{00000000-0008-0000-0200-00003A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28070175"/>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92</xdr:row>
      <xdr:rowOff>295275</xdr:rowOff>
    </xdr:from>
    <xdr:to>
      <xdr:col>2</xdr:col>
      <xdr:colOff>1371600</xdr:colOff>
      <xdr:row>94</xdr:row>
      <xdr:rowOff>28575</xdr:rowOff>
    </xdr:to>
    <xdr:pic>
      <xdr:nvPicPr>
        <xdr:cNvPr id="139067" name="26 Imagen" descr="C:\Users\admin\AppData\Local\Microsoft\Windows\Temporary Internet Files\Content.IE5\OEVMVRAQ\MC900442084[1].wmf">
          <a:extLst>
            <a:ext uri="{FF2B5EF4-FFF2-40B4-BE49-F238E27FC236}">
              <a16:creationId xmlns:a16="http://schemas.microsoft.com/office/drawing/2014/main" id="{00000000-0008-0000-0200-00003B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17325975"/>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92</xdr:row>
      <xdr:rowOff>295275</xdr:rowOff>
    </xdr:from>
    <xdr:to>
      <xdr:col>2</xdr:col>
      <xdr:colOff>1371600</xdr:colOff>
      <xdr:row>94</xdr:row>
      <xdr:rowOff>28575</xdr:rowOff>
    </xdr:to>
    <xdr:pic>
      <xdr:nvPicPr>
        <xdr:cNvPr id="139068" name="26 Imagen" descr="C:\Users\admin\AppData\Local\Microsoft\Windows\Temporary Internet Files\Content.IE5\OEVMVRAQ\MC900442084[1].wmf">
          <a:extLst>
            <a:ext uri="{FF2B5EF4-FFF2-40B4-BE49-F238E27FC236}">
              <a16:creationId xmlns:a16="http://schemas.microsoft.com/office/drawing/2014/main" id="{00000000-0008-0000-0200-00003C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17325975"/>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100</xdr:row>
      <xdr:rowOff>295275</xdr:rowOff>
    </xdr:from>
    <xdr:to>
      <xdr:col>2</xdr:col>
      <xdr:colOff>1371600</xdr:colOff>
      <xdr:row>102</xdr:row>
      <xdr:rowOff>9525</xdr:rowOff>
    </xdr:to>
    <xdr:pic>
      <xdr:nvPicPr>
        <xdr:cNvPr id="139069" name="26 Imagen" descr="C:\Users\admin\AppData\Local\Microsoft\Windows\Temporary Internet Files\Content.IE5\OEVMVRAQ\MC900442084[1].wmf">
          <a:extLst>
            <a:ext uri="{FF2B5EF4-FFF2-40B4-BE49-F238E27FC236}">
              <a16:creationId xmlns:a16="http://schemas.microsoft.com/office/drawing/2014/main" id="{00000000-0008-0000-0200-00003D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192405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108</xdr:row>
      <xdr:rowOff>295275</xdr:rowOff>
    </xdr:from>
    <xdr:to>
      <xdr:col>2</xdr:col>
      <xdr:colOff>1371600</xdr:colOff>
      <xdr:row>190</xdr:row>
      <xdr:rowOff>190956</xdr:rowOff>
    </xdr:to>
    <xdr:pic>
      <xdr:nvPicPr>
        <xdr:cNvPr id="139070" name="26 Imagen" descr="C:\Users\admin\AppData\Local\Microsoft\Windows\Temporary Internet Files\Content.IE5\OEVMVRAQ\MC900442084[1].wmf">
          <a:extLst>
            <a:ext uri="{FF2B5EF4-FFF2-40B4-BE49-F238E27FC236}">
              <a16:creationId xmlns:a16="http://schemas.microsoft.com/office/drawing/2014/main" id="{00000000-0008-0000-0200-00003E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20907375"/>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116</xdr:row>
      <xdr:rowOff>295275</xdr:rowOff>
    </xdr:from>
    <xdr:to>
      <xdr:col>2</xdr:col>
      <xdr:colOff>1371600</xdr:colOff>
      <xdr:row>190</xdr:row>
      <xdr:rowOff>206831</xdr:rowOff>
    </xdr:to>
    <xdr:pic>
      <xdr:nvPicPr>
        <xdr:cNvPr id="139071" name="26 Imagen" descr="C:\Users\admin\AppData\Local\Microsoft\Windows\Temporary Internet Files\Content.IE5\OEVMVRAQ\MC900442084[1].wmf">
          <a:extLst>
            <a:ext uri="{FF2B5EF4-FFF2-40B4-BE49-F238E27FC236}">
              <a16:creationId xmlns:a16="http://schemas.microsoft.com/office/drawing/2014/main" id="{00000000-0008-0000-0200-00003F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2257425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156</xdr:row>
      <xdr:rowOff>295275</xdr:rowOff>
    </xdr:from>
    <xdr:to>
      <xdr:col>2</xdr:col>
      <xdr:colOff>1371600</xdr:colOff>
      <xdr:row>190</xdr:row>
      <xdr:rowOff>225881</xdr:rowOff>
    </xdr:to>
    <xdr:pic>
      <xdr:nvPicPr>
        <xdr:cNvPr id="139072" name="26 Imagen" descr="C:\Users\admin\AppData\Local\Microsoft\Windows\Temporary Internet Files\Content.IE5\OEVMVRAQ\MC900442084[1].wmf">
          <a:extLst>
            <a:ext uri="{FF2B5EF4-FFF2-40B4-BE49-F238E27FC236}">
              <a16:creationId xmlns:a16="http://schemas.microsoft.com/office/drawing/2014/main" id="{00000000-0008-0000-0200-000040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31899225"/>
          <a:ext cx="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172</xdr:row>
      <xdr:rowOff>295275</xdr:rowOff>
    </xdr:from>
    <xdr:to>
      <xdr:col>2</xdr:col>
      <xdr:colOff>1371600</xdr:colOff>
      <xdr:row>190</xdr:row>
      <xdr:rowOff>206831</xdr:rowOff>
    </xdr:to>
    <xdr:pic>
      <xdr:nvPicPr>
        <xdr:cNvPr id="139073" name="26 Imagen" descr="C:\Users\admin\AppData\Local\Microsoft\Windows\Temporary Internet Files\Content.IE5\OEVMVRAQ\MC900442084[1].wmf">
          <a:extLst>
            <a:ext uri="{FF2B5EF4-FFF2-40B4-BE49-F238E27FC236}">
              <a16:creationId xmlns:a16="http://schemas.microsoft.com/office/drawing/2014/main" id="{00000000-0008-0000-0200-000041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35937825"/>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148</xdr:row>
      <xdr:rowOff>295275</xdr:rowOff>
    </xdr:from>
    <xdr:to>
      <xdr:col>2</xdr:col>
      <xdr:colOff>1371600</xdr:colOff>
      <xdr:row>190</xdr:row>
      <xdr:rowOff>206831</xdr:rowOff>
    </xdr:to>
    <xdr:pic>
      <xdr:nvPicPr>
        <xdr:cNvPr id="139074" name="26 Imagen" descr="C:\Users\admin\AppData\Local\Microsoft\Windows\Temporary Internet Files\Content.IE5\OEVMVRAQ\MC900442084[1].wmf">
          <a:extLst>
            <a:ext uri="{FF2B5EF4-FFF2-40B4-BE49-F238E27FC236}">
              <a16:creationId xmlns:a16="http://schemas.microsoft.com/office/drawing/2014/main" id="{00000000-0008-0000-0200-000042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299847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156</xdr:row>
      <xdr:rowOff>295275</xdr:rowOff>
    </xdr:from>
    <xdr:to>
      <xdr:col>2</xdr:col>
      <xdr:colOff>1371600</xdr:colOff>
      <xdr:row>190</xdr:row>
      <xdr:rowOff>225881</xdr:rowOff>
    </xdr:to>
    <xdr:pic>
      <xdr:nvPicPr>
        <xdr:cNvPr id="139075" name="26 Imagen" descr="C:\Users\admin\AppData\Local\Microsoft\Windows\Temporary Internet Files\Content.IE5\OEVMVRAQ\MC900442084[1].wmf">
          <a:extLst>
            <a:ext uri="{FF2B5EF4-FFF2-40B4-BE49-F238E27FC236}">
              <a16:creationId xmlns:a16="http://schemas.microsoft.com/office/drawing/2014/main" id="{00000000-0008-0000-0200-0000431F02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28800" y="31899225"/>
          <a:ext cx="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1542148</xdr:colOff>
      <xdr:row>69</xdr:row>
      <xdr:rowOff>0</xdr:rowOff>
    </xdr:from>
    <xdr:to>
      <xdr:col>3</xdr:col>
      <xdr:colOff>5</xdr:colOff>
      <xdr:row>70</xdr:row>
      <xdr:rowOff>4536</xdr:rowOff>
    </xdr:to>
    <xdr:pic>
      <xdr:nvPicPr>
        <xdr:cNvPr id="60" name="26 Imagen" descr="C:\Users\admin\AppData\Local\Microsoft\Windows\Temporary Internet Files\Content.IE5\OEVMVRAQ\MC900442084[1].wmf">
          <a:extLst>
            <a:ext uri="{FF2B5EF4-FFF2-40B4-BE49-F238E27FC236}">
              <a16:creationId xmlns:a16="http://schemas.microsoft.com/office/drawing/2014/main" id="{00000000-0008-0000-0200-00003C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9" y="10858500"/>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1542146</xdr:colOff>
      <xdr:row>77</xdr:row>
      <xdr:rowOff>0</xdr:rowOff>
    </xdr:from>
    <xdr:to>
      <xdr:col>3</xdr:col>
      <xdr:colOff>3</xdr:colOff>
      <xdr:row>78</xdr:row>
      <xdr:rowOff>4536</xdr:rowOff>
    </xdr:to>
    <xdr:pic>
      <xdr:nvPicPr>
        <xdr:cNvPr id="61" name="26 Imagen" descr="C:\Users\admin\AppData\Local\Microsoft\Windows\Temporary Internet Files\Content.IE5\OEVMVRAQ\MC900442084[1].wmf">
          <a:extLst>
            <a:ext uri="{FF2B5EF4-FFF2-40B4-BE49-F238E27FC236}">
              <a16:creationId xmlns:a16="http://schemas.microsoft.com/office/drawing/2014/main" id="{00000000-0008-0000-0200-00003D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7" y="12500429"/>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1542150</xdr:colOff>
      <xdr:row>85</xdr:row>
      <xdr:rowOff>0</xdr:rowOff>
    </xdr:from>
    <xdr:to>
      <xdr:col>3</xdr:col>
      <xdr:colOff>7</xdr:colOff>
      <xdr:row>86</xdr:row>
      <xdr:rowOff>4536</xdr:rowOff>
    </xdr:to>
    <xdr:pic>
      <xdr:nvPicPr>
        <xdr:cNvPr id="62" name="26 Imagen" descr="C:\Users\admin\AppData\Local\Microsoft\Windows\Temporary Internet Files\Content.IE5\OEVMVRAQ\MC900442084[1].wmf">
          <a:extLst>
            <a:ext uri="{FF2B5EF4-FFF2-40B4-BE49-F238E27FC236}">
              <a16:creationId xmlns:a16="http://schemas.microsoft.com/office/drawing/2014/main" id="{00000000-0008-0000-0200-00003E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21" y="14314714"/>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1542144</xdr:colOff>
      <xdr:row>93</xdr:row>
      <xdr:rowOff>0</xdr:rowOff>
    </xdr:from>
    <xdr:to>
      <xdr:col>3</xdr:col>
      <xdr:colOff>1</xdr:colOff>
      <xdr:row>94</xdr:row>
      <xdr:rowOff>4536</xdr:rowOff>
    </xdr:to>
    <xdr:pic>
      <xdr:nvPicPr>
        <xdr:cNvPr id="63" name="26 Imagen" descr="C:\Users\admin\AppData\Local\Microsoft\Windows\Temporary Internet Files\Content.IE5\OEVMVRAQ\MC900442084[1].wmf">
          <a:extLst>
            <a:ext uri="{FF2B5EF4-FFF2-40B4-BE49-F238E27FC236}">
              <a16:creationId xmlns:a16="http://schemas.microsoft.com/office/drawing/2014/main" id="{00000000-0008-0000-0200-00003F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5" y="15956643"/>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1542148</xdr:colOff>
      <xdr:row>101</xdr:row>
      <xdr:rowOff>0</xdr:rowOff>
    </xdr:from>
    <xdr:to>
      <xdr:col>3</xdr:col>
      <xdr:colOff>5</xdr:colOff>
      <xdr:row>102</xdr:row>
      <xdr:rowOff>4536</xdr:rowOff>
    </xdr:to>
    <xdr:pic>
      <xdr:nvPicPr>
        <xdr:cNvPr id="64" name="26 Imagen" descr="C:\Users\admin\AppData\Local\Microsoft\Windows\Temporary Internet Files\Content.IE5\OEVMVRAQ\MC900442084[1].wmf">
          <a:extLst>
            <a:ext uri="{FF2B5EF4-FFF2-40B4-BE49-F238E27FC236}">
              <a16:creationId xmlns:a16="http://schemas.microsoft.com/office/drawing/2014/main" id="{00000000-0008-0000-0200-000040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9" y="17770929"/>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1542150</xdr:colOff>
      <xdr:row>109</xdr:row>
      <xdr:rowOff>0</xdr:rowOff>
    </xdr:from>
    <xdr:to>
      <xdr:col>3</xdr:col>
      <xdr:colOff>7</xdr:colOff>
      <xdr:row>190</xdr:row>
      <xdr:rowOff>185967</xdr:rowOff>
    </xdr:to>
    <xdr:pic>
      <xdr:nvPicPr>
        <xdr:cNvPr id="65" name="26 Imagen" descr="C:\Users\admin\AppData\Local\Microsoft\Windows\Temporary Internet Files\Content.IE5\OEVMVRAQ\MC900442084[1].wmf">
          <a:extLst>
            <a:ext uri="{FF2B5EF4-FFF2-40B4-BE49-F238E27FC236}">
              <a16:creationId xmlns:a16="http://schemas.microsoft.com/office/drawing/2014/main" id="{00000000-0008-0000-0200-000041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21" y="19412857"/>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1542148</xdr:colOff>
      <xdr:row>117</xdr:row>
      <xdr:rowOff>0</xdr:rowOff>
    </xdr:from>
    <xdr:to>
      <xdr:col>3</xdr:col>
      <xdr:colOff>5</xdr:colOff>
      <xdr:row>190</xdr:row>
      <xdr:rowOff>185967</xdr:rowOff>
    </xdr:to>
    <xdr:pic>
      <xdr:nvPicPr>
        <xdr:cNvPr id="66" name="26 Imagen" descr="C:\Users\admin\AppData\Local\Microsoft\Windows\Temporary Internet Files\Content.IE5\OEVMVRAQ\MC900442084[1].wmf">
          <a:extLst>
            <a:ext uri="{FF2B5EF4-FFF2-40B4-BE49-F238E27FC236}">
              <a16:creationId xmlns:a16="http://schemas.microsoft.com/office/drawing/2014/main" id="{00000000-0008-0000-0200-000042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9" y="21054786"/>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1542146</xdr:colOff>
      <xdr:row>125</xdr:row>
      <xdr:rowOff>0</xdr:rowOff>
    </xdr:from>
    <xdr:to>
      <xdr:col>3</xdr:col>
      <xdr:colOff>3</xdr:colOff>
      <xdr:row>190</xdr:row>
      <xdr:rowOff>185967</xdr:rowOff>
    </xdr:to>
    <xdr:pic>
      <xdr:nvPicPr>
        <xdr:cNvPr id="67" name="26 Imagen" descr="C:\Users\admin\AppData\Local\Microsoft\Windows\Temporary Internet Files\Content.IE5\OEVMVRAQ\MC900442084[1].wmf">
          <a:extLst>
            <a:ext uri="{FF2B5EF4-FFF2-40B4-BE49-F238E27FC236}">
              <a16:creationId xmlns:a16="http://schemas.microsoft.com/office/drawing/2014/main" id="{00000000-0008-0000-0200-000043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7" y="22696714"/>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1542148</xdr:colOff>
      <xdr:row>133</xdr:row>
      <xdr:rowOff>0</xdr:rowOff>
    </xdr:from>
    <xdr:to>
      <xdr:col>3</xdr:col>
      <xdr:colOff>5</xdr:colOff>
      <xdr:row>190</xdr:row>
      <xdr:rowOff>185967</xdr:rowOff>
    </xdr:to>
    <xdr:pic>
      <xdr:nvPicPr>
        <xdr:cNvPr id="68" name="26 Imagen" descr="C:\Users\admin\AppData\Local\Microsoft\Windows\Temporary Internet Files\Content.IE5\OEVMVRAQ\MC900442084[1].wmf">
          <a:extLst>
            <a:ext uri="{FF2B5EF4-FFF2-40B4-BE49-F238E27FC236}">
              <a16:creationId xmlns:a16="http://schemas.microsoft.com/office/drawing/2014/main" id="{00000000-0008-0000-0200-000044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9" y="24338643"/>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1542150</xdr:colOff>
      <xdr:row>141</xdr:row>
      <xdr:rowOff>0</xdr:rowOff>
    </xdr:from>
    <xdr:to>
      <xdr:col>3</xdr:col>
      <xdr:colOff>7</xdr:colOff>
      <xdr:row>190</xdr:row>
      <xdr:rowOff>185967</xdr:rowOff>
    </xdr:to>
    <xdr:pic>
      <xdr:nvPicPr>
        <xdr:cNvPr id="69" name="26 Imagen" descr="C:\Users\admin\AppData\Local\Microsoft\Windows\Temporary Internet Files\Content.IE5\OEVMVRAQ\MC900442084[1].wmf">
          <a:extLst>
            <a:ext uri="{FF2B5EF4-FFF2-40B4-BE49-F238E27FC236}">
              <a16:creationId xmlns:a16="http://schemas.microsoft.com/office/drawing/2014/main" id="{00000000-0008-0000-0200-000045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21" y="26152929"/>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1542148</xdr:colOff>
      <xdr:row>149</xdr:row>
      <xdr:rowOff>0</xdr:rowOff>
    </xdr:from>
    <xdr:to>
      <xdr:col>3</xdr:col>
      <xdr:colOff>5</xdr:colOff>
      <xdr:row>190</xdr:row>
      <xdr:rowOff>185967</xdr:rowOff>
    </xdr:to>
    <xdr:pic>
      <xdr:nvPicPr>
        <xdr:cNvPr id="70" name="26 Imagen" descr="C:\Users\admin\AppData\Local\Microsoft\Windows\Temporary Internet Files\Content.IE5\OEVMVRAQ\MC900442084[1].wmf">
          <a:extLst>
            <a:ext uri="{FF2B5EF4-FFF2-40B4-BE49-F238E27FC236}">
              <a16:creationId xmlns:a16="http://schemas.microsoft.com/office/drawing/2014/main" id="{00000000-0008-0000-0200-000046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9" y="27967214"/>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1542146</xdr:colOff>
      <xdr:row>157</xdr:row>
      <xdr:rowOff>0</xdr:rowOff>
    </xdr:from>
    <xdr:to>
      <xdr:col>3</xdr:col>
      <xdr:colOff>3</xdr:colOff>
      <xdr:row>190</xdr:row>
      <xdr:rowOff>185967</xdr:rowOff>
    </xdr:to>
    <xdr:pic>
      <xdr:nvPicPr>
        <xdr:cNvPr id="71" name="26 Imagen" descr="C:\Users\admin\AppData\Local\Microsoft\Windows\Temporary Internet Files\Content.IE5\OEVMVRAQ\MC900442084[1].wmf">
          <a:extLst>
            <a:ext uri="{FF2B5EF4-FFF2-40B4-BE49-F238E27FC236}">
              <a16:creationId xmlns:a16="http://schemas.microsoft.com/office/drawing/2014/main" id="{00000000-0008-0000-0200-000047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7" y="29781500"/>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1542150</xdr:colOff>
      <xdr:row>165</xdr:row>
      <xdr:rowOff>0</xdr:rowOff>
    </xdr:from>
    <xdr:to>
      <xdr:col>3</xdr:col>
      <xdr:colOff>7</xdr:colOff>
      <xdr:row>190</xdr:row>
      <xdr:rowOff>185967</xdr:rowOff>
    </xdr:to>
    <xdr:pic>
      <xdr:nvPicPr>
        <xdr:cNvPr id="72" name="26 Imagen" descr="C:\Users\admin\AppData\Local\Microsoft\Windows\Temporary Internet Files\Content.IE5\OEVMVRAQ\MC900442084[1].wmf">
          <a:extLst>
            <a:ext uri="{FF2B5EF4-FFF2-40B4-BE49-F238E27FC236}">
              <a16:creationId xmlns:a16="http://schemas.microsoft.com/office/drawing/2014/main" id="{00000000-0008-0000-0200-000048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21" y="31595786"/>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1542146</xdr:colOff>
      <xdr:row>172</xdr:row>
      <xdr:rowOff>254000</xdr:rowOff>
    </xdr:from>
    <xdr:to>
      <xdr:col>3</xdr:col>
      <xdr:colOff>3</xdr:colOff>
      <xdr:row>190</xdr:row>
      <xdr:rowOff>185967</xdr:rowOff>
    </xdr:to>
    <xdr:pic>
      <xdr:nvPicPr>
        <xdr:cNvPr id="73" name="26 Imagen" descr="C:\Users\admin\AppData\Local\Microsoft\Windows\Temporary Internet Files\Content.IE5\OEVMVRAQ\MC900442084[1].wmf">
          <a:extLst>
            <a:ext uri="{FF2B5EF4-FFF2-40B4-BE49-F238E27FC236}">
              <a16:creationId xmlns:a16="http://schemas.microsoft.com/office/drawing/2014/main" id="{00000000-0008-0000-0200-000049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7" y="33410071"/>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1542150</xdr:colOff>
      <xdr:row>181</xdr:row>
      <xdr:rowOff>0</xdr:rowOff>
    </xdr:from>
    <xdr:to>
      <xdr:col>3</xdr:col>
      <xdr:colOff>7</xdr:colOff>
      <xdr:row>190</xdr:row>
      <xdr:rowOff>185967</xdr:rowOff>
    </xdr:to>
    <xdr:pic>
      <xdr:nvPicPr>
        <xdr:cNvPr id="74" name="26 Imagen" descr="C:\Users\admin\AppData\Local\Microsoft\Windows\Temporary Internet Files\Content.IE5\OEVMVRAQ\MC900442084[1].wmf">
          <a:extLst>
            <a:ext uri="{FF2B5EF4-FFF2-40B4-BE49-F238E27FC236}">
              <a16:creationId xmlns:a16="http://schemas.microsoft.com/office/drawing/2014/main" id="{00000000-0008-0000-0200-00004A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21" y="35052000"/>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1542150</xdr:colOff>
      <xdr:row>173</xdr:row>
      <xdr:rowOff>0</xdr:rowOff>
    </xdr:from>
    <xdr:to>
      <xdr:col>3</xdr:col>
      <xdr:colOff>7</xdr:colOff>
      <xdr:row>190</xdr:row>
      <xdr:rowOff>185967</xdr:rowOff>
    </xdr:to>
    <xdr:pic>
      <xdr:nvPicPr>
        <xdr:cNvPr id="75" name="26 Imagen" descr="C:\Users\admin\AppData\Local\Microsoft\Windows\Temporary Internet Files\Content.IE5\OEVMVRAQ\MC900442084[1].wmf">
          <a:extLst>
            <a:ext uri="{FF2B5EF4-FFF2-40B4-BE49-F238E27FC236}">
              <a16:creationId xmlns:a16="http://schemas.microsoft.com/office/drawing/2014/main" id="{00000000-0008-0000-0200-00004B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21" y="31940500"/>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164</xdr:row>
      <xdr:rowOff>295275</xdr:rowOff>
    </xdr:from>
    <xdr:to>
      <xdr:col>2</xdr:col>
      <xdr:colOff>1371600</xdr:colOff>
      <xdr:row>190</xdr:row>
      <xdr:rowOff>225881</xdr:rowOff>
    </xdr:to>
    <xdr:pic>
      <xdr:nvPicPr>
        <xdr:cNvPr id="76" name="26 Imagen" descr="C:\Users\admin\AppData\Local\Microsoft\Windows\Temporary Internet Files\Content.IE5\OEVMVRAQ\MC900442084[1].wmf">
          <a:extLst>
            <a:ext uri="{FF2B5EF4-FFF2-40B4-BE49-F238E27FC236}">
              <a16:creationId xmlns:a16="http://schemas.microsoft.com/office/drawing/2014/main" id="{00000000-0008-0000-0200-00004C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30129389"/>
          <a:ext cx="0" cy="298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164</xdr:row>
      <xdr:rowOff>295275</xdr:rowOff>
    </xdr:from>
    <xdr:to>
      <xdr:col>2</xdr:col>
      <xdr:colOff>1371600</xdr:colOff>
      <xdr:row>190</xdr:row>
      <xdr:rowOff>225881</xdr:rowOff>
    </xdr:to>
    <xdr:pic>
      <xdr:nvPicPr>
        <xdr:cNvPr id="77" name="26 Imagen" descr="C:\Users\admin\AppData\Local\Microsoft\Windows\Temporary Internet Files\Content.IE5\OEVMVRAQ\MC900442084[1].wmf">
          <a:extLst>
            <a:ext uri="{FF2B5EF4-FFF2-40B4-BE49-F238E27FC236}">
              <a16:creationId xmlns:a16="http://schemas.microsoft.com/office/drawing/2014/main" id="{00000000-0008-0000-0200-00004D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30129389"/>
          <a:ext cx="0" cy="298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1542146</xdr:colOff>
      <xdr:row>165</xdr:row>
      <xdr:rowOff>0</xdr:rowOff>
    </xdr:from>
    <xdr:to>
      <xdr:col>3</xdr:col>
      <xdr:colOff>3</xdr:colOff>
      <xdr:row>190</xdr:row>
      <xdr:rowOff>185967</xdr:rowOff>
    </xdr:to>
    <xdr:pic>
      <xdr:nvPicPr>
        <xdr:cNvPr id="78" name="26 Imagen" descr="C:\Users\admin\AppData\Local\Microsoft\Windows\Temporary Internet Files\Content.IE5\OEVMVRAQ\MC900442084[1].wmf">
          <a:extLst>
            <a:ext uri="{FF2B5EF4-FFF2-40B4-BE49-F238E27FC236}">
              <a16:creationId xmlns:a16="http://schemas.microsoft.com/office/drawing/2014/main" id="{00000000-0008-0000-0200-00004E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7" y="30126214"/>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156</xdr:row>
      <xdr:rowOff>295275</xdr:rowOff>
    </xdr:from>
    <xdr:to>
      <xdr:col>2</xdr:col>
      <xdr:colOff>1371600</xdr:colOff>
      <xdr:row>190</xdr:row>
      <xdr:rowOff>206831</xdr:rowOff>
    </xdr:to>
    <xdr:pic>
      <xdr:nvPicPr>
        <xdr:cNvPr id="79" name="26 Imagen" descr="C:\Users\admin\AppData\Local\Microsoft\Windows\Temporary Internet Files\Content.IE5\OEVMVRAQ\MC900442084[1].wmf">
          <a:extLst>
            <a:ext uri="{FF2B5EF4-FFF2-40B4-BE49-F238E27FC236}">
              <a16:creationId xmlns:a16="http://schemas.microsoft.com/office/drawing/2014/main" id="{00000000-0008-0000-0200-00004F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28315104"/>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1542148</xdr:colOff>
      <xdr:row>157</xdr:row>
      <xdr:rowOff>0</xdr:rowOff>
    </xdr:from>
    <xdr:to>
      <xdr:col>3</xdr:col>
      <xdr:colOff>5</xdr:colOff>
      <xdr:row>190</xdr:row>
      <xdr:rowOff>185967</xdr:rowOff>
    </xdr:to>
    <xdr:pic>
      <xdr:nvPicPr>
        <xdr:cNvPr id="80" name="26 Imagen" descr="C:\Users\admin\AppData\Local\Microsoft\Windows\Temporary Internet Files\Content.IE5\OEVMVRAQ\MC900442084[1].wmf">
          <a:extLst>
            <a:ext uri="{FF2B5EF4-FFF2-40B4-BE49-F238E27FC236}">
              <a16:creationId xmlns:a16="http://schemas.microsoft.com/office/drawing/2014/main" id="{00000000-0008-0000-0200-000050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9" y="28311929"/>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148</xdr:row>
      <xdr:rowOff>295275</xdr:rowOff>
    </xdr:from>
    <xdr:to>
      <xdr:col>2</xdr:col>
      <xdr:colOff>1371600</xdr:colOff>
      <xdr:row>190</xdr:row>
      <xdr:rowOff>206831</xdr:rowOff>
    </xdr:to>
    <xdr:pic>
      <xdr:nvPicPr>
        <xdr:cNvPr id="81" name="26 Imagen" descr="C:\Users\admin\AppData\Local\Microsoft\Windows\Temporary Internet Files\Content.IE5\OEVMVRAQ\MC900442084[1].wmf">
          <a:extLst>
            <a:ext uri="{FF2B5EF4-FFF2-40B4-BE49-F238E27FC236}">
              <a16:creationId xmlns:a16="http://schemas.microsoft.com/office/drawing/2014/main" id="{00000000-0008-0000-0200-000051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26500818"/>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1542150</xdr:colOff>
      <xdr:row>149</xdr:row>
      <xdr:rowOff>0</xdr:rowOff>
    </xdr:from>
    <xdr:to>
      <xdr:col>3</xdr:col>
      <xdr:colOff>7</xdr:colOff>
      <xdr:row>190</xdr:row>
      <xdr:rowOff>185967</xdr:rowOff>
    </xdr:to>
    <xdr:pic>
      <xdr:nvPicPr>
        <xdr:cNvPr id="82" name="26 Imagen" descr="C:\Users\admin\AppData\Local\Microsoft\Windows\Temporary Internet Files\Content.IE5\OEVMVRAQ\MC900442084[1].wmf">
          <a:extLst>
            <a:ext uri="{FF2B5EF4-FFF2-40B4-BE49-F238E27FC236}">
              <a16:creationId xmlns:a16="http://schemas.microsoft.com/office/drawing/2014/main" id="{00000000-0008-0000-0200-000052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21" y="26497643"/>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1542148</xdr:colOff>
      <xdr:row>141</xdr:row>
      <xdr:rowOff>0</xdr:rowOff>
    </xdr:from>
    <xdr:to>
      <xdr:col>3</xdr:col>
      <xdr:colOff>5</xdr:colOff>
      <xdr:row>190</xdr:row>
      <xdr:rowOff>185967</xdr:rowOff>
    </xdr:to>
    <xdr:pic>
      <xdr:nvPicPr>
        <xdr:cNvPr id="83" name="26 Imagen" descr="C:\Users\admin\AppData\Local\Microsoft\Windows\Temporary Internet Files\Content.IE5\OEVMVRAQ\MC900442084[1].wmf">
          <a:extLst>
            <a:ext uri="{FF2B5EF4-FFF2-40B4-BE49-F238E27FC236}">
              <a16:creationId xmlns:a16="http://schemas.microsoft.com/office/drawing/2014/main" id="{00000000-0008-0000-0200-000053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9" y="24683357"/>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1542146</xdr:colOff>
      <xdr:row>133</xdr:row>
      <xdr:rowOff>0</xdr:rowOff>
    </xdr:from>
    <xdr:to>
      <xdr:col>3</xdr:col>
      <xdr:colOff>3</xdr:colOff>
      <xdr:row>190</xdr:row>
      <xdr:rowOff>185967</xdr:rowOff>
    </xdr:to>
    <xdr:pic>
      <xdr:nvPicPr>
        <xdr:cNvPr id="84" name="26 Imagen" descr="C:\Users\admin\AppData\Local\Microsoft\Windows\Temporary Internet Files\Content.IE5\OEVMVRAQ\MC900442084[1].wmf">
          <a:extLst>
            <a:ext uri="{FF2B5EF4-FFF2-40B4-BE49-F238E27FC236}">
              <a16:creationId xmlns:a16="http://schemas.microsoft.com/office/drawing/2014/main" id="{00000000-0008-0000-0200-000054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7" y="23041429"/>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124</xdr:row>
      <xdr:rowOff>295275</xdr:rowOff>
    </xdr:from>
    <xdr:to>
      <xdr:col>2</xdr:col>
      <xdr:colOff>1371600</xdr:colOff>
      <xdr:row>190</xdr:row>
      <xdr:rowOff>187781</xdr:rowOff>
    </xdr:to>
    <xdr:pic>
      <xdr:nvPicPr>
        <xdr:cNvPr id="85" name="26 Imagen" descr="C:\Users\admin\AppData\Local\Microsoft\Windows\Temporary Internet Files\Content.IE5\OEVMVRAQ\MC900442084[1].wmf">
          <a:extLst>
            <a:ext uri="{FF2B5EF4-FFF2-40B4-BE49-F238E27FC236}">
              <a16:creationId xmlns:a16="http://schemas.microsoft.com/office/drawing/2014/main" id="{00000000-0008-0000-0200-000055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19588389"/>
          <a:ext cx="0" cy="260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124</xdr:row>
      <xdr:rowOff>295275</xdr:rowOff>
    </xdr:from>
    <xdr:to>
      <xdr:col>2</xdr:col>
      <xdr:colOff>1371600</xdr:colOff>
      <xdr:row>190</xdr:row>
      <xdr:rowOff>187781</xdr:rowOff>
    </xdr:to>
    <xdr:pic>
      <xdr:nvPicPr>
        <xdr:cNvPr id="86" name="26 Imagen" descr="C:\Users\admin\AppData\Local\Microsoft\Windows\Temporary Internet Files\Content.IE5\OEVMVRAQ\MC900442084[1].wmf">
          <a:extLst>
            <a:ext uri="{FF2B5EF4-FFF2-40B4-BE49-F238E27FC236}">
              <a16:creationId xmlns:a16="http://schemas.microsoft.com/office/drawing/2014/main" id="{00000000-0008-0000-0200-000056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19588389"/>
          <a:ext cx="0" cy="260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1542150</xdr:colOff>
      <xdr:row>125</xdr:row>
      <xdr:rowOff>0</xdr:rowOff>
    </xdr:from>
    <xdr:to>
      <xdr:col>3</xdr:col>
      <xdr:colOff>7</xdr:colOff>
      <xdr:row>190</xdr:row>
      <xdr:rowOff>185967</xdr:rowOff>
    </xdr:to>
    <xdr:pic>
      <xdr:nvPicPr>
        <xdr:cNvPr id="87" name="26 Imagen" descr="C:\Users\admin\AppData\Local\Microsoft\Windows\Temporary Internet Files\Content.IE5\OEVMVRAQ\MC900442084[1].wmf">
          <a:extLst>
            <a:ext uri="{FF2B5EF4-FFF2-40B4-BE49-F238E27FC236}">
              <a16:creationId xmlns:a16="http://schemas.microsoft.com/office/drawing/2014/main" id="{00000000-0008-0000-0200-000057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21" y="19585214"/>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108</xdr:row>
      <xdr:rowOff>295275</xdr:rowOff>
    </xdr:from>
    <xdr:to>
      <xdr:col>2</xdr:col>
      <xdr:colOff>1371600</xdr:colOff>
      <xdr:row>190</xdr:row>
      <xdr:rowOff>210006</xdr:rowOff>
    </xdr:to>
    <xdr:pic>
      <xdr:nvPicPr>
        <xdr:cNvPr id="88" name="26 Imagen" descr="C:\Users\admin\AppData\Local\Microsoft\Windows\Temporary Internet Files\Content.IE5\OEVMVRAQ\MC900442084[1].wmf">
          <a:extLst>
            <a:ext uri="{FF2B5EF4-FFF2-40B4-BE49-F238E27FC236}">
              <a16:creationId xmlns:a16="http://schemas.microsoft.com/office/drawing/2014/main" id="{00000000-0008-0000-0200-000058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17774104"/>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109</xdr:row>
      <xdr:rowOff>295275</xdr:rowOff>
    </xdr:from>
    <xdr:to>
      <xdr:col>2</xdr:col>
      <xdr:colOff>1371600</xdr:colOff>
      <xdr:row>190</xdr:row>
      <xdr:rowOff>206831</xdr:rowOff>
    </xdr:to>
    <xdr:pic>
      <xdr:nvPicPr>
        <xdr:cNvPr id="89" name="26 Imagen" descr="C:\Users\admin\AppData\Local\Microsoft\Windows\Temporary Internet Files\Content.IE5\OEVMVRAQ\MC900442084[1].wmf">
          <a:extLst>
            <a:ext uri="{FF2B5EF4-FFF2-40B4-BE49-F238E27FC236}">
              <a16:creationId xmlns:a16="http://schemas.microsoft.com/office/drawing/2014/main" id="{00000000-0008-0000-0200-000059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17774104"/>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108</xdr:row>
      <xdr:rowOff>295275</xdr:rowOff>
    </xdr:from>
    <xdr:to>
      <xdr:col>2</xdr:col>
      <xdr:colOff>1371600</xdr:colOff>
      <xdr:row>190</xdr:row>
      <xdr:rowOff>190956</xdr:rowOff>
    </xdr:to>
    <xdr:pic>
      <xdr:nvPicPr>
        <xdr:cNvPr id="90" name="26 Imagen" descr="C:\Users\admin\AppData\Local\Microsoft\Windows\Temporary Internet Files\Content.IE5\OEVMVRAQ\MC900442084[1].wmf">
          <a:extLst>
            <a:ext uri="{FF2B5EF4-FFF2-40B4-BE49-F238E27FC236}">
              <a16:creationId xmlns:a16="http://schemas.microsoft.com/office/drawing/2014/main" id="{00000000-0008-0000-0200-00005A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17774104"/>
          <a:ext cx="0" cy="260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1542148</xdr:colOff>
      <xdr:row>109</xdr:row>
      <xdr:rowOff>0</xdr:rowOff>
    </xdr:from>
    <xdr:to>
      <xdr:col>3</xdr:col>
      <xdr:colOff>5</xdr:colOff>
      <xdr:row>190</xdr:row>
      <xdr:rowOff>185967</xdr:rowOff>
    </xdr:to>
    <xdr:pic>
      <xdr:nvPicPr>
        <xdr:cNvPr id="91" name="26 Imagen" descr="C:\Users\admin\AppData\Local\Microsoft\Windows\Temporary Internet Files\Content.IE5\OEVMVRAQ\MC900442084[1].wmf">
          <a:extLst>
            <a:ext uri="{FF2B5EF4-FFF2-40B4-BE49-F238E27FC236}">
              <a16:creationId xmlns:a16="http://schemas.microsoft.com/office/drawing/2014/main" id="{00000000-0008-0000-0200-00005B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9" y="17770929"/>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100</xdr:row>
      <xdr:rowOff>295275</xdr:rowOff>
    </xdr:from>
    <xdr:to>
      <xdr:col>2</xdr:col>
      <xdr:colOff>1371600</xdr:colOff>
      <xdr:row>102</xdr:row>
      <xdr:rowOff>28575</xdr:rowOff>
    </xdr:to>
    <xdr:pic>
      <xdr:nvPicPr>
        <xdr:cNvPr id="92" name="26 Imagen" descr="C:\Users\admin\AppData\Local\Microsoft\Windows\Temporary Internet Files\Content.IE5\OEVMVRAQ\MC900442084[1].wmf">
          <a:extLst>
            <a:ext uri="{FF2B5EF4-FFF2-40B4-BE49-F238E27FC236}">
              <a16:creationId xmlns:a16="http://schemas.microsoft.com/office/drawing/2014/main" id="{00000000-0008-0000-0200-00005C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15959818"/>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100</xdr:row>
      <xdr:rowOff>295275</xdr:rowOff>
    </xdr:from>
    <xdr:to>
      <xdr:col>2</xdr:col>
      <xdr:colOff>1371600</xdr:colOff>
      <xdr:row>102</xdr:row>
      <xdr:rowOff>28575</xdr:rowOff>
    </xdr:to>
    <xdr:pic>
      <xdr:nvPicPr>
        <xdr:cNvPr id="93" name="26 Imagen" descr="C:\Users\admin\AppData\Local\Microsoft\Windows\Temporary Internet Files\Content.IE5\OEVMVRAQ\MC900442084[1].wmf">
          <a:extLst>
            <a:ext uri="{FF2B5EF4-FFF2-40B4-BE49-F238E27FC236}">
              <a16:creationId xmlns:a16="http://schemas.microsoft.com/office/drawing/2014/main" id="{00000000-0008-0000-0200-00005D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15959818"/>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100</xdr:row>
      <xdr:rowOff>295275</xdr:rowOff>
    </xdr:from>
    <xdr:to>
      <xdr:col>2</xdr:col>
      <xdr:colOff>1371600</xdr:colOff>
      <xdr:row>102</xdr:row>
      <xdr:rowOff>28575</xdr:rowOff>
    </xdr:to>
    <xdr:pic>
      <xdr:nvPicPr>
        <xdr:cNvPr id="94" name="26 Imagen" descr="C:\Users\admin\AppData\Local\Microsoft\Windows\Temporary Internet Files\Content.IE5\OEVMVRAQ\MC900442084[1].wmf">
          <a:extLst>
            <a:ext uri="{FF2B5EF4-FFF2-40B4-BE49-F238E27FC236}">
              <a16:creationId xmlns:a16="http://schemas.microsoft.com/office/drawing/2014/main" id="{00000000-0008-0000-0200-00005E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15959818"/>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92</xdr:row>
      <xdr:rowOff>295275</xdr:rowOff>
    </xdr:from>
    <xdr:to>
      <xdr:col>2</xdr:col>
      <xdr:colOff>1371600</xdr:colOff>
      <xdr:row>94</xdr:row>
      <xdr:rowOff>9525</xdr:rowOff>
    </xdr:to>
    <xdr:pic>
      <xdr:nvPicPr>
        <xdr:cNvPr id="96" name="26 Imagen" descr="C:\Users\admin\AppData\Local\Microsoft\Windows\Temporary Internet Files\Content.IE5\OEVMVRAQ\MC900442084[1].wmf">
          <a:extLst>
            <a:ext uri="{FF2B5EF4-FFF2-40B4-BE49-F238E27FC236}">
              <a16:creationId xmlns:a16="http://schemas.microsoft.com/office/drawing/2014/main" id="{00000000-0008-0000-0200-000060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21230318"/>
          <a:ext cx="0" cy="260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92</xdr:row>
      <xdr:rowOff>295275</xdr:rowOff>
    </xdr:from>
    <xdr:to>
      <xdr:col>2</xdr:col>
      <xdr:colOff>1371600</xdr:colOff>
      <xdr:row>94</xdr:row>
      <xdr:rowOff>28575</xdr:rowOff>
    </xdr:to>
    <xdr:pic>
      <xdr:nvPicPr>
        <xdr:cNvPr id="97" name="26 Imagen" descr="C:\Users\admin\AppData\Local\Microsoft\Windows\Temporary Internet Files\Content.IE5\OEVMVRAQ\MC900442084[1].wmf">
          <a:extLst>
            <a:ext uri="{FF2B5EF4-FFF2-40B4-BE49-F238E27FC236}">
              <a16:creationId xmlns:a16="http://schemas.microsoft.com/office/drawing/2014/main" id="{00000000-0008-0000-0200-000061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21230318"/>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1542146</xdr:colOff>
      <xdr:row>118</xdr:row>
      <xdr:rowOff>0</xdr:rowOff>
    </xdr:from>
    <xdr:to>
      <xdr:col>3</xdr:col>
      <xdr:colOff>3</xdr:colOff>
      <xdr:row>190</xdr:row>
      <xdr:rowOff>185967</xdr:rowOff>
    </xdr:to>
    <xdr:pic>
      <xdr:nvPicPr>
        <xdr:cNvPr id="99" name="26 Imagen" descr="C:\Users\admin\AppData\Local\Microsoft\Windows\Temporary Internet Files\Content.IE5\OEVMVRAQ\MC900442084[1].wmf">
          <a:extLst>
            <a:ext uri="{FF2B5EF4-FFF2-40B4-BE49-F238E27FC236}">
              <a16:creationId xmlns:a16="http://schemas.microsoft.com/office/drawing/2014/main" id="{00000000-0008-0000-0200-000063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7" y="22869071"/>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116</xdr:row>
      <xdr:rowOff>295275</xdr:rowOff>
    </xdr:from>
    <xdr:to>
      <xdr:col>2</xdr:col>
      <xdr:colOff>1371600</xdr:colOff>
      <xdr:row>190</xdr:row>
      <xdr:rowOff>187781</xdr:rowOff>
    </xdr:to>
    <xdr:pic>
      <xdr:nvPicPr>
        <xdr:cNvPr id="100" name="26 Imagen" descr="C:\Users\admin\AppData\Local\Microsoft\Windows\Temporary Internet Files\Content.IE5\OEVMVRAQ\MC900442084[1].wmf">
          <a:extLst>
            <a:ext uri="{FF2B5EF4-FFF2-40B4-BE49-F238E27FC236}">
              <a16:creationId xmlns:a16="http://schemas.microsoft.com/office/drawing/2014/main" id="{00000000-0008-0000-0200-000064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22872246"/>
          <a:ext cx="0" cy="260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116</xdr:row>
      <xdr:rowOff>295275</xdr:rowOff>
    </xdr:from>
    <xdr:to>
      <xdr:col>2</xdr:col>
      <xdr:colOff>1371600</xdr:colOff>
      <xdr:row>190</xdr:row>
      <xdr:rowOff>187781</xdr:rowOff>
    </xdr:to>
    <xdr:pic>
      <xdr:nvPicPr>
        <xdr:cNvPr id="101" name="26 Imagen" descr="C:\Users\admin\AppData\Local\Microsoft\Windows\Temporary Internet Files\Content.IE5\OEVMVRAQ\MC900442084[1].wmf">
          <a:extLst>
            <a:ext uri="{FF2B5EF4-FFF2-40B4-BE49-F238E27FC236}">
              <a16:creationId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22872246"/>
          <a:ext cx="0" cy="260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1542150</xdr:colOff>
      <xdr:row>117</xdr:row>
      <xdr:rowOff>0</xdr:rowOff>
    </xdr:from>
    <xdr:to>
      <xdr:col>3</xdr:col>
      <xdr:colOff>7</xdr:colOff>
      <xdr:row>190</xdr:row>
      <xdr:rowOff>185967</xdr:rowOff>
    </xdr:to>
    <xdr:pic>
      <xdr:nvPicPr>
        <xdr:cNvPr id="102" name="26 Imagen" descr="C:\Users\admin\AppData\Local\Microsoft\Windows\Temporary Internet Files\Content.IE5\OEVMVRAQ\MC900442084[1].wmf">
          <a:extLst>
            <a:ext uri="{FF2B5EF4-FFF2-40B4-BE49-F238E27FC236}">
              <a16:creationId xmlns:a16="http://schemas.microsoft.com/office/drawing/2014/main" id="{00000000-0008-0000-0200-000066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21" y="22869071"/>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1542148</xdr:colOff>
      <xdr:row>125</xdr:row>
      <xdr:rowOff>0</xdr:rowOff>
    </xdr:from>
    <xdr:to>
      <xdr:col>3</xdr:col>
      <xdr:colOff>5</xdr:colOff>
      <xdr:row>190</xdr:row>
      <xdr:rowOff>185967</xdr:rowOff>
    </xdr:to>
    <xdr:pic>
      <xdr:nvPicPr>
        <xdr:cNvPr id="103" name="26 Imagen" descr="C:\Users\admin\AppData\Local\Microsoft\Windows\Temporary Internet Files\Content.IE5\OEVMVRAQ\MC900442084[1].wmf">
          <a:extLst>
            <a:ext uri="{FF2B5EF4-FFF2-40B4-BE49-F238E27FC236}">
              <a16:creationId xmlns:a16="http://schemas.microsoft.com/office/drawing/2014/main" id="{00000000-0008-0000-0200-000067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9" y="24511000"/>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1542146</xdr:colOff>
      <xdr:row>125</xdr:row>
      <xdr:rowOff>0</xdr:rowOff>
    </xdr:from>
    <xdr:to>
      <xdr:col>3</xdr:col>
      <xdr:colOff>3</xdr:colOff>
      <xdr:row>190</xdr:row>
      <xdr:rowOff>185967</xdr:rowOff>
    </xdr:to>
    <xdr:pic>
      <xdr:nvPicPr>
        <xdr:cNvPr id="104" name="26 Imagen" descr="C:\Users\admin\AppData\Local\Microsoft\Windows\Temporary Internet Files\Content.IE5\OEVMVRAQ\MC900442084[1].wmf">
          <a:extLst>
            <a:ext uri="{FF2B5EF4-FFF2-40B4-BE49-F238E27FC236}">
              <a16:creationId xmlns:a16="http://schemas.microsoft.com/office/drawing/2014/main" id="{00000000-0008-0000-0200-000068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7" y="24511000"/>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132</xdr:row>
      <xdr:rowOff>295275</xdr:rowOff>
    </xdr:from>
    <xdr:to>
      <xdr:col>2</xdr:col>
      <xdr:colOff>1371600</xdr:colOff>
      <xdr:row>190</xdr:row>
      <xdr:rowOff>206831</xdr:rowOff>
    </xdr:to>
    <xdr:pic>
      <xdr:nvPicPr>
        <xdr:cNvPr id="105" name="26 Imagen" descr="C:\Users\admin\AppData\Local\Microsoft\Windows\Temporary Internet Files\Content.IE5\OEVMVRAQ\MC900442084[1].wmf">
          <a:extLst>
            <a:ext uri="{FF2B5EF4-FFF2-40B4-BE49-F238E27FC236}">
              <a16:creationId xmlns:a16="http://schemas.microsoft.com/office/drawing/2014/main" id="{00000000-0008-0000-0200-000069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26328461"/>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1542150</xdr:colOff>
      <xdr:row>133</xdr:row>
      <xdr:rowOff>0</xdr:rowOff>
    </xdr:from>
    <xdr:to>
      <xdr:col>3</xdr:col>
      <xdr:colOff>7</xdr:colOff>
      <xdr:row>190</xdr:row>
      <xdr:rowOff>185967</xdr:rowOff>
    </xdr:to>
    <xdr:pic>
      <xdr:nvPicPr>
        <xdr:cNvPr id="106" name="26 Imagen" descr="C:\Users\admin\AppData\Local\Microsoft\Windows\Temporary Internet Files\Content.IE5\OEVMVRAQ\MC900442084[1].wmf">
          <a:extLst>
            <a:ext uri="{FF2B5EF4-FFF2-40B4-BE49-F238E27FC236}">
              <a16:creationId xmlns:a16="http://schemas.microsoft.com/office/drawing/2014/main" id="{00000000-0008-0000-0200-00006A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21" y="26325286"/>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1542148</xdr:colOff>
      <xdr:row>133</xdr:row>
      <xdr:rowOff>0</xdr:rowOff>
    </xdr:from>
    <xdr:to>
      <xdr:col>3</xdr:col>
      <xdr:colOff>5</xdr:colOff>
      <xdr:row>190</xdr:row>
      <xdr:rowOff>185967</xdr:rowOff>
    </xdr:to>
    <xdr:pic>
      <xdr:nvPicPr>
        <xdr:cNvPr id="107" name="26 Imagen" descr="C:\Users\admin\AppData\Local\Microsoft\Windows\Temporary Internet Files\Content.IE5\OEVMVRAQ\MC900442084[1].wmf">
          <a:extLst>
            <a:ext uri="{FF2B5EF4-FFF2-40B4-BE49-F238E27FC236}">
              <a16:creationId xmlns:a16="http://schemas.microsoft.com/office/drawing/2014/main" id="{00000000-0008-0000-0200-00006B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9" y="26325286"/>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140</xdr:row>
      <xdr:rowOff>295275</xdr:rowOff>
    </xdr:from>
    <xdr:to>
      <xdr:col>2</xdr:col>
      <xdr:colOff>1371600</xdr:colOff>
      <xdr:row>190</xdr:row>
      <xdr:rowOff>206831</xdr:rowOff>
    </xdr:to>
    <xdr:pic>
      <xdr:nvPicPr>
        <xdr:cNvPr id="108" name="26 Imagen" descr="C:\Users\admin\AppData\Local\Microsoft\Windows\Temporary Internet Files\Content.IE5\OEVMVRAQ\MC900442084[1].wmf">
          <a:extLst>
            <a:ext uri="{FF2B5EF4-FFF2-40B4-BE49-F238E27FC236}">
              <a16:creationId xmlns:a16="http://schemas.microsoft.com/office/drawing/2014/main" id="{00000000-0008-0000-0200-00006C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28142746"/>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1542148</xdr:colOff>
      <xdr:row>141</xdr:row>
      <xdr:rowOff>0</xdr:rowOff>
    </xdr:from>
    <xdr:to>
      <xdr:col>3</xdr:col>
      <xdr:colOff>5</xdr:colOff>
      <xdr:row>190</xdr:row>
      <xdr:rowOff>185967</xdr:rowOff>
    </xdr:to>
    <xdr:pic>
      <xdr:nvPicPr>
        <xdr:cNvPr id="109" name="26 Imagen" descr="C:\Users\admin\AppData\Local\Microsoft\Windows\Temporary Internet Files\Content.IE5\OEVMVRAQ\MC900442084[1].wmf">
          <a:extLst>
            <a:ext uri="{FF2B5EF4-FFF2-40B4-BE49-F238E27FC236}">
              <a16:creationId xmlns:a16="http://schemas.microsoft.com/office/drawing/2014/main" id="{00000000-0008-0000-0200-00006D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9" y="28139571"/>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140</xdr:row>
      <xdr:rowOff>295275</xdr:rowOff>
    </xdr:from>
    <xdr:to>
      <xdr:col>2</xdr:col>
      <xdr:colOff>1371600</xdr:colOff>
      <xdr:row>190</xdr:row>
      <xdr:rowOff>206831</xdr:rowOff>
    </xdr:to>
    <xdr:pic>
      <xdr:nvPicPr>
        <xdr:cNvPr id="110" name="26 Imagen" descr="C:\Users\admin\AppData\Local\Microsoft\Windows\Temporary Internet Files\Content.IE5\OEVMVRAQ\MC900442084[1].wmf">
          <a:extLst>
            <a:ext uri="{FF2B5EF4-FFF2-40B4-BE49-F238E27FC236}">
              <a16:creationId xmlns:a16="http://schemas.microsoft.com/office/drawing/2014/main" id="{00000000-0008-0000-0200-00006E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28142746"/>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1542150</xdr:colOff>
      <xdr:row>141</xdr:row>
      <xdr:rowOff>0</xdr:rowOff>
    </xdr:from>
    <xdr:to>
      <xdr:col>3</xdr:col>
      <xdr:colOff>7</xdr:colOff>
      <xdr:row>190</xdr:row>
      <xdr:rowOff>185967</xdr:rowOff>
    </xdr:to>
    <xdr:pic>
      <xdr:nvPicPr>
        <xdr:cNvPr id="111" name="26 Imagen" descr="C:\Users\admin\AppData\Local\Microsoft\Windows\Temporary Internet Files\Content.IE5\OEVMVRAQ\MC900442084[1].wmf">
          <a:extLst>
            <a:ext uri="{FF2B5EF4-FFF2-40B4-BE49-F238E27FC236}">
              <a16:creationId xmlns:a16="http://schemas.microsoft.com/office/drawing/2014/main" id="{00000000-0008-0000-0200-00006F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21" y="28139571"/>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148</xdr:row>
      <xdr:rowOff>295275</xdr:rowOff>
    </xdr:from>
    <xdr:to>
      <xdr:col>2</xdr:col>
      <xdr:colOff>1371600</xdr:colOff>
      <xdr:row>190</xdr:row>
      <xdr:rowOff>225881</xdr:rowOff>
    </xdr:to>
    <xdr:pic>
      <xdr:nvPicPr>
        <xdr:cNvPr id="112" name="26 Imagen" descr="C:\Users\admin\AppData\Local\Microsoft\Windows\Temporary Internet Files\Content.IE5\OEVMVRAQ\MC900442084[1].wmf">
          <a:extLst>
            <a:ext uri="{FF2B5EF4-FFF2-40B4-BE49-F238E27FC236}">
              <a16:creationId xmlns:a16="http://schemas.microsoft.com/office/drawing/2014/main" id="{00000000-0008-0000-0200-000070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29957032"/>
          <a:ext cx="0" cy="298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148</xdr:row>
      <xdr:rowOff>295275</xdr:rowOff>
    </xdr:from>
    <xdr:to>
      <xdr:col>2</xdr:col>
      <xdr:colOff>1371600</xdr:colOff>
      <xdr:row>190</xdr:row>
      <xdr:rowOff>225881</xdr:rowOff>
    </xdr:to>
    <xdr:pic>
      <xdr:nvPicPr>
        <xdr:cNvPr id="113" name="26 Imagen" descr="C:\Users\admin\AppData\Local\Microsoft\Windows\Temporary Internet Files\Content.IE5\OEVMVRAQ\MC900442084[1].wmf">
          <a:extLst>
            <a:ext uri="{FF2B5EF4-FFF2-40B4-BE49-F238E27FC236}">
              <a16:creationId xmlns:a16="http://schemas.microsoft.com/office/drawing/2014/main" id="{00000000-0008-0000-0200-000071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29957032"/>
          <a:ext cx="0" cy="298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1542146</xdr:colOff>
      <xdr:row>149</xdr:row>
      <xdr:rowOff>0</xdr:rowOff>
    </xdr:from>
    <xdr:to>
      <xdr:col>3</xdr:col>
      <xdr:colOff>3</xdr:colOff>
      <xdr:row>190</xdr:row>
      <xdr:rowOff>185967</xdr:rowOff>
    </xdr:to>
    <xdr:pic>
      <xdr:nvPicPr>
        <xdr:cNvPr id="114" name="26 Imagen" descr="C:\Users\admin\AppData\Local\Microsoft\Windows\Temporary Internet Files\Content.IE5\OEVMVRAQ\MC900442084[1].wmf">
          <a:extLst>
            <a:ext uri="{FF2B5EF4-FFF2-40B4-BE49-F238E27FC236}">
              <a16:creationId xmlns:a16="http://schemas.microsoft.com/office/drawing/2014/main" id="{00000000-0008-0000-0200-000072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7" y="29953857"/>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148</xdr:row>
      <xdr:rowOff>295275</xdr:rowOff>
    </xdr:from>
    <xdr:to>
      <xdr:col>2</xdr:col>
      <xdr:colOff>1371600</xdr:colOff>
      <xdr:row>190</xdr:row>
      <xdr:rowOff>206831</xdr:rowOff>
    </xdr:to>
    <xdr:pic>
      <xdr:nvPicPr>
        <xdr:cNvPr id="115" name="26 Imagen" descr="C:\Users\admin\AppData\Local\Microsoft\Windows\Temporary Internet Files\Content.IE5\OEVMVRAQ\MC900442084[1].wmf">
          <a:extLst>
            <a:ext uri="{FF2B5EF4-FFF2-40B4-BE49-F238E27FC236}">
              <a16:creationId xmlns:a16="http://schemas.microsoft.com/office/drawing/2014/main" id="{00000000-0008-0000-0200-000073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29957032"/>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1542148</xdr:colOff>
      <xdr:row>149</xdr:row>
      <xdr:rowOff>0</xdr:rowOff>
    </xdr:from>
    <xdr:to>
      <xdr:col>3</xdr:col>
      <xdr:colOff>5</xdr:colOff>
      <xdr:row>190</xdr:row>
      <xdr:rowOff>185967</xdr:rowOff>
    </xdr:to>
    <xdr:pic>
      <xdr:nvPicPr>
        <xdr:cNvPr id="116" name="26 Imagen" descr="C:\Users\admin\AppData\Local\Microsoft\Windows\Temporary Internet Files\Content.IE5\OEVMVRAQ\MC900442084[1].wmf">
          <a:extLst>
            <a:ext uri="{FF2B5EF4-FFF2-40B4-BE49-F238E27FC236}">
              <a16:creationId xmlns:a16="http://schemas.microsoft.com/office/drawing/2014/main" id="{00000000-0008-0000-0200-000074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9" y="29953857"/>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1542150</xdr:colOff>
      <xdr:row>157</xdr:row>
      <xdr:rowOff>0</xdr:rowOff>
    </xdr:from>
    <xdr:to>
      <xdr:col>3</xdr:col>
      <xdr:colOff>7</xdr:colOff>
      <xdr:row>190</xdr:row>
      <xdr:rowOff>185967</xdr:rowOff>
    </xdr:to>
    <xdr:pic>
      <xdr:nvPicPr>
        <xdr:cNvPr id="117" name="26 Imagen" descr="C:\Users\admin\AppData\Local\Microsoft\Windows\Temporary Internet Files\Content.IE5\OEVMVRAQ\MC900442084[1].wmf">
          <a:extLst>
            <a:ext uri="{FF2B5EF4-FFF2-40B4-BE49-F238E27FC236}">
              <a16:creationId xmlns:a16="http://schemas.microsoft.com/office/drawing/2014/main" id="{00000000-0008-0000-0200-000075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21" y="31768143"/>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156</xdr:row>
      <xdr:rowOff>295275</xdr:rowOff>
    </xdr:from>
    <xdr:to>
      <xdr:col>2</xdr:col>
      <xdr:colOff>1371600</xdr:colOff>
      <xdr:row>190</xdr:row>
      <xdr:rowOff>225881</xdr:rowOff>
    </xdr:to>
    <xdr:pic>
      <xdr:nvPicPr>
        <xdr:cNvPr id="118" name="26 Imagen" descr="C:\Users\admin\AppData\Local\Microsoft\Windows\Temporary Internet Files\Content.IE5\OEVMVRAQ\MC900442084[1].wmf">
          <a:extLst>
            <a:ext uri="{FF2B5EF4-FFF2-40B4-BE49-F238E27FC236}">
              <a16:creationId xmlns:a16="http://schemas.microsoft.com/office/drawing/2014/main" id="{00000000-0008-0000-0200-000076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31771318"/>
          <a:ext cx="0" cy="298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156</xdr:row>
      <xdr:rowOff>295275</xdr:rowOff>
    </xdr:from>
    <xdr:to>
      <xdr:col>2</xdr:col>
      <xdr:colOff>1371600</xdr:colOff>
      <xdr:row>190</xdr:row>
      <xdr:rowOff>225881</xdr:rowOff>
    </xdr:to>
    <xdr:pic>
      <xdr:nvPicPr>
        <xdr:cNvPr id="119" name="26 Imagen" descr="C:\Users\admin\AppData\Local\Microsoft\Windows\Temporary Internet Files\Content.IE5\OEVMVRAQ\MC900442084[1].wmf">
          <a:extLst>
            <a:ext uri="{FF2B5EF4-FFF2-40B4-BE49-F238E27FC236}">
              <a16:creationId xmlns:a16="http://schemas.microsoft.com/office/drawing/2014/main" id="{00000000-0008-0000-0200-000077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31771318"/>
          <a:ext cx="0" cy="298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1542146</xdr:colOff>
      <xdr:row>157</xdr:row>
      <xdr:rowOff>0</xdr:rowOff>
    </xdr:from>
    <xdr:to>
      <xdr:col>3</xdr:col>
      <xdr:colOff>3</xdr:colOff>
      <xdr:row>190</xdr:row>
      <xdr:rowOff>185967</xdr:rowOff>
    </xdr:to>
    <xdr:pic>
      <xdr:nvPicPr>
        <xdr:cNvPr id="120" name="26 Imagen" descr="C:\Users\admin\AppData\Local\Microsoft\Windows\Temporary Internet Files\Content.IE5\OEVMVRAQ\MC900442084[1].wmf">
          <a:extLst>
            <a:ext uri="{FF2B5EF4-FFF2-40B4-BE49-F238E27FC236}">
              <a16:creationId xmlns:a16="http://schemas.microsoft.com/office/drawing/2014/main" id="{00000000-0008-0000-0200-000078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7" y="31768143"/>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164</xdr:row>
      <xdr:rowOff>295275</xdr:rowOff>
    </xdr:from>
    <xdr:to>
      <xdr:col>2</xdr:col>
      <xdr:colOff>1371600</xdr:colOff>
      <xdr:row>190</xdr:row>
      <xdr:rowOff>206831</xdr:rowOff>
    </xdr:to>
    <xdr:pic>
      <xdr:nvPicPr>
        <xdr:cNvPr id="121" name="26 Imagen" descr="C:\Users\admin\AppData\Local\Microsoft\Windows\Temporary Internet Files\Content.IE5\OEVMVRAQ\MC900442084[1].wmf">
          <a:extLst>
            <a:ext uri="{FF2B5EF4-FFF2-40B4-BE49-F238E27FC236}">
              <a16:creationId xmlns:a16="http://schemas.microsoft.com/office/drawing/2014/main" id="{00000000-0008-0000-0200-000079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33585604"/>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1542146</xdr:colOff>
      <xdr:row>164</xdr:row>
      <xdr:rowOff>254000</xdr:rowOff>
    </xdr:from>
    <xdr:to>
      <xdr:col>3</xdr:col>
      <xdr:colOff>3</xdr:colOff>
      <xdr:row>190</xdr:row>
      <xdr:rowOff>185967</xdr:rowOff>
    </xdr:to>
    <xdr:pic>
      <xdr:nvPicPr>
        <xdr:cNvPr id="122" name="26 Imagen" descr="C:\Users\admin\AppData\Local\Microsoft\Windows\Temporary Internet Files\Content.IE5\OEVMVRAQ\MC900442084[1].wmf">
          <a:extLst>
            <a:ext uri="{FF2B5EF4-FFF2-40B4-BE49-F238E27FC236}">
              <a16:creationId xmlns:a16="http://schemas.microsoft.com/office/drawing/2014/main" id="{00000000-0008-0000-0200-00007A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7" y="33582429"/>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1542150</xdr:colOff>
      <xdr:row>165</xdr:row>
      <xdr:rowOff>0</xdr:rowOff>
    </xdr:from>
    <xdr:to>
      <xdr:col>3</xdr:col>
      <xdr:colOff>7</xdr:colOff>
      <xdr:row>190</xdr:row>
      <xdr:rowOff>185967</xdr:rowOff>
    </xdr:to>
    <xdr:pic>
      <xdr:nvPicPr>
        <xdr:cNvPr id="123" name="26 Imagen" descr="C:\Users\admin\AppData\Local\Microsoft\Windows\Temporary Internet Files\Content.IE5\OEVMVRAQ\MC900442084[1].wmf">
          <a:extLst>
            <a:ext uri="{FF2B5EF4-FFF2-40B4-BE49-F238E27FC236}">
              <a16:creationId xmlns:a16="http://schemas.microsoft.com/office/drawing/2014/main" id="{00000000-0008-0000-0200-00007B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21" y="33582429"/>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52</xdr:row>
      <xdr:rowOff>295275</xdr:rowOff>
    </xdr:from>
    <xdr:to>
      <xdr:col>2</xdr:col>
      <xdr:colOff>1371600</xdr:colOff>
      <xdr:row>54</xdr:row>
      <xdr:rowOff>76653</xdr:rowOff>
    </xdr:to>
    <xdr:pic>
      <xdr:nvPicPr>
        <xdr:cNvPr id="124" name="26 Imagen" descr="C:\Users\admin\AppData\Local\Microsoft\Windows\Temporary Internet Files\Content.IE5\OEVMVRAQ\MC900442084[1].wmf">
          <a:extLst>
            <a:ext uri="{FF2B5EF4-FFF2-40B4-BE49-F238E27FC236}">
              <a16:creationId xmlns:a16="http://schemas.microsoft.com/office/drawing/2014/main" id="{00000000-0008-0000-0200-00007C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12576175"/>
          <a:ext cx="0" cy="298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52</xdr:row>
      <xdr:rowOff>295275</xdr:rowOff>
    </xdr:from>
    <xdr:to>
      <xdr:col>2</xdr:col>
      <xdr:colOff>1371600</xdr:colOff>
      <xdr:row>54</xdr:row>
      <xdr:rowOff>48078</xdr:rowOff>
    </xdr:to>
    <xdr:pic>
      <xdr:nvPicPr>
        <xdr:cNvPr id="125" name="26 Imagen" descr="C:\Users\admin\AppData\Local\Microsoft\Windows\Temporary Internet Files\Content.IE5\OEVMVRAQ\MC900442084[1].wmf">
          <a:extLst>
            <a:ext uri="{FF2B5EF4-FFF2-40B4-BE49-F238E27FC236}">
              <a16:creationId xmlns:a16="http://schemas.microsoft.com/office/drawing/2014/main" id="{00000000-0008-0000-0200-00007D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12576175"/>
          <a:ext cx="0" cy="269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92</xdr:row>
      <xdr:rowOff>295275</xdr:rowOff>
    </xdr:from>
    <xdr:to>
      <xdr:col>2</xdr:col>
      <xdr:colOff>1371600</xdr:colOff>
      <xdr:row>94</xdr:row>
      <xdr:rowOff>28575</xdr:rowOff>
    </xdr:to>
    <xdr:pic>
      <xdr:nvPicPr>
        <xdr:cNvPr id="134" name="26 Imagen" descr="C:\Users\admin\AppData\Local\Microsoft\Windows\Temporary Internet Files\Content.IE5\OEVMVRAQ\MC900442084[1].wmf">
          <a:extLst>
            <a:ext uri="{FF2B5EF4-FFF2-40B4-BE49-F238E27FC236}">
              <a16:creationId xmlns:a16="http://schemas.microsoft.com/office/drawing/2014/main" id="{00000000-0008-0000-0200-000086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14336032"/>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1371600</xdr:colOff>
      <xdr:row>53</xdr:row>
      <xdr:rowOff>9525</xdr:rowOff>
    </xdr:from>
    <xdr:to>
      <xdr:col>2</xdr:col>
      <xdr:colOff>1371600</xdr:colOff>
      <xdr:row>54</xdr:row>
      <xdr:rowOff>36286</xdr:rowOff>
    </xdr:to>
    <xdr:pic>
      <xdr:nvPicPr>
        <xdr:cNvPr id="136" name="26 Imagen" descr="C:\Users\admin\AppData\Local\Microsoft\Windows\Temporary Internet Files\Content.IE5\OEVMVRAQ\MC900442084[1].wmf">
          <a:extLst>
            <a:ext uri="{FF2B5EF4-FFF2-40B4-BE49-F238E27FC236}">
              <a16:creationId xmlns:a16="http://schemas.microsoft.com/office/drawing/2014/main" id="{00000000-0008-0000-0200-000088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88671" y="10722882"/>
          <a:ext cx="0" cy="2535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1542143</xdr:colOff>
      <xdr:row>53</xdr:row>
      <xdr:rowOff>7710</xdr:rowOff>
    </xdr:from>
    <xdr:to>
      <xdr:col>3</xdr:col>
      <xdr:colOff>0</xdr:colOff>
      <xdr:row>54</xdr:row>
      <xdr:rowOff>39460</xdr:rowOff>
    </xdr:to>
    <xdr:pic>
      <xdr:nvPicPr>
        <xdr:cNvPr id="137" name="26 Imagen" descr="C:\Users\admin\AppData\Local\Microsoft\Windows\Temporary Internet Files\Content.IE5\OEVMVRAQ\MC900442084[1].wmf">
          <a:extLst>
            <a:ext uri="{FF2B5EF4-FFF2-40B4-BE49-F238E27FC236}">
              <a16:creationId xmlns:a16="http://schemas.microsoft.com/office/drawing/2014/main" id="{00000000-0008-0000-0200-000089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59214" y="10721067"/>
          <a:ext cx="263072" cy="258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1371600</xdr:colOff>
      <xdr:row>68</xdr:row>
      <xdr:rowOff>295275</xdr:rowOff>
    </xdr:from>
    <xdr:ext cx="0" cy="298450"/>
    <xdr:pic>
      <xdr:nvPicPr>
        <xdr:cNvPr id="142" name="26 Imagen" descr="C:\Users\admin\AppData\Local\Microsoft\Windows\Temporary Internet Files\Content.IE5\OEVMVRAQ\MC900442084[1].wmf">
          <a:extLst>
            <a:ext uri="{FF2B5EF4-FFF2-40B4-BE49-F238E27FC236}">
              <a16:creationId xmlns:a16="http://schemas.microsoft.com/office/drawing/2014/main" id="{00000000-0008-0000-0200-00008E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99138" y="16464329"/>
          <a:ext cx="0" cy="298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1371600</xdr:colOff>
      <xdr:row>68</xdr:row>
      <xdr:rowOff>295275</xdr:rowOff>
    </xdr:from>
    <xdr:ext cx="0" cy="269875"/>
    <xdr:pic>
      <xdr:nvPicPr>
        <xdr:cNvPr id="143" name="26 Imagen" descr="C:\Users\admin\AppData\Local\Microsoft\Windows\Temporary Internet Files\Content.IE5\OEVMVRAQ\MC900442084[1].wmf">
          <a:extLst>
            <a:ext uri="{FF2B5EF4-FFF2-40B4-BE49-F238E27FC236}">
              <a16:creationId xmlns:a16="http://schemas.microsoft.com/office/drawing/2014/main" id="{00000000-0008-0000-0200-00008F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899138" y="16464329"/>
          <a:ext cx="0" cy="269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114300</xdr:colOff>
          <xdr:row>0</xdr:row>
          <xdr:rowOff>0</xdr:rowOff>
        </xdr:from>
        <xdr:to>
          <xdr:col>3</xdr:col>
          <xdr:colOff>0</xdr:colOff>
          <xdr:row>0</xdr:row>
          <xdr:rowOff>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21167</xdr:colOff>
      <xdr:row>1</xdr:row>
      <xdr:rowOff>28575</xdr:rowOff>
    </xdr:from>
    <xdr:to>
      <xdr:col>7</xdr:col>
      <xdr:colOff>1608668</xdr:colOff>
      <xdr:row>3</xdr:row>
      <xdr:rowOff>142875</xdr:rowOff>
    </xdr:to>
    <xdr:pic>
      <xdr:nvPicPr>
        <xdr:cNvPr id="139493" name="3 Imagen">
          <a:extLst>
            <a:ext uri="{FF2B5EF4-FFF2-40B4-BE49-F238E27FC236}">
              <a16:creationId xmlns:a16="http://schemas.microsoft.com/office/drawing/2014/main" id="{00000000-0008-0000-0300-0000E52002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084" y="81492"/>
          <a:ext cx="11154834" cy="8551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10583</xdr:colOff>
      <xdr:row>1</xdr:row>
      <xdr:rowOff>49531</xdr:rowOff>
    </xdr:from>
    <xdr:to>
      <xdr:col>7</xdr:col>
      <xdr:colOff>1371599</xdr:colOff>
      <xdr:row>2</xdr:row>
      <xdr:rowOff>201929</xdr:rowOff>
    </xdr:to>
    <xdr:sp macro="" textlink="">
      <xdr:nvSpPr>
        <xdr:cNvPr id="7" name="6 CuadroTexto">
          <a:extLst>
            <a:ext uri="{FF2B5EF4-FFF2-40B4-BE49-F238E27FC236}">
              <a16:creationId xmlns:a16="http://schemas.microsoft.com/office/drawing/2014/main" id="{00000000-0008-0000-0300-000007000000}"/>
            </a:ext>
          </a:extLst>
        </xdr:cNvPr>
        <xdr:cNvSpPr txBox="1"/>
      </xdr:nvSpPr>
      <xdr:spPr>
        <a:xfrm>
          <a:off x="8255000" y="102448"/>
          <a:ext cx="2937932" cy="5228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s-CO" sz="1600" b="1">
              <a:solidFill>
                <a:srgbClr val="006600"/>
              </a:solidFill>
            </a:rPr>
            <a:t>UNIVERSIDAD DEL QUINDIO</a:t>
          </a:r>
        </a:p>
        <a:p>
          <a:pPr algn="r"/>
          <a:r>
            <a:rPr lang="es-CO" sz="1100" b="0">
              <a:solidFill>
                <a:srgbClr val="006600"/>
              </a:solidFill>
            </a:rPr>
            <a:t>SISTEMA INTEGRADO DE GESTIÓN</a:t>
          </a:r>
        </a:p>
      </xdr:txBody>
    </xdr:sp>
    <xdr:clientData/>
  </xdr:twoCellAnchor>
  <xdr:twoCellAnchor>
    <xdr:from>
      <xdr:col>2</xdr:col>
      <xdr:colOff>10584</xdr:colOff>
      <xdr:row>1</xdr:row>
      <xdr:rowOff>28575</xdr:rowOff>
    </xdr:from>
    <xdr:to>
      <xdr:col>2</xdr:col>
      <xdr:colOff>814917</xdr:colOff>
      <xdr:row>3</xdr:row>
      <xdr:rowOff>123825</xdr:rowOff>
    </xdr:to>
    <xdr:pic>
      <xdr:nvPicPr>
        <xdr:cNvPr id="139495" name="Picture 1" descr="logo de la universidad del quindio">
          <a:extLst>
            <a:ext uri="{FF2B5EF4-FFF2-40B4-BE49-F238E27FC236}">
              <a16:creationId xmlns:a16="http://schemas.microsoft.com/office/drawing/2014/main" id="{00000000-0008-0000-0300-0000E7200200}"/>
            </a:ext>
          </a:extLst>
        </xdr:cNvPr>
        <xdr:cNvPicPr>
          <a:picLocks noChangeAspect="1" noChangeArrowheads="1"/>
        </xdr:cNvPicPr>
      </xdr:nvPicPr>
      <xdr:blipFill>
        <a:blip xmlns:r="http://schemas.openxmlformats.org/officeDocument/2006/relationships" r:embed="rId2">
          <a:lum bright="-30000"/>
          <a:extLst>
            <a:ext uri="{28A0092B-C50C-407E-A947-70E740481C1C}">
              <a14:useLocalDpi xmlns:a14="http://schemas.microsoft.com/office/drawing/2010/main" val="0"/>
            </a:ext>
          </a:extLst>
        </a:blip>
        <a:srcRect/>
        <a:stretch>
          <a:fillRect/>
        </a:stretch>
      </xdr:blipFill>
      <xdr:spPr bwMode="auto">
        <a:xfrm>
          <a:off x="391584" y="81492"/>
          <a:ext cx="804333" cy="8360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804333</xdr:colOff>
      <xdr:row>2</xdr:row>
      <xdr:rowOff>110914</xdr:rowOff>
    </xdr:from>
    <xdr:to>
      <xdr:col>6</xdr:col>
      <xdr:colOff>793751</xdr:colOff>
      <xdr:row>3</xdr:row>
      <xdr:rowOff>80436</xdr:rowOff>
    </xdr:to>
    <xdr:sp macro="" textlink="">
      <xdr:nvSpPr>
        <xdr:cNvPr id="9" name="8 CuadroTexto">
          <a:extLst>
            <a:ext uri="{FF2B5EF4-FFF2-40B4-BE49-F238E27FC236}">
              <a16:creationId xmlns:a16="http://schemas.microsoft.com/office/drawing/2014/main" id="{00000000-0008-0000-0300-000009000000}"/>
            </a:ext>
          </a:extLst>
        </xdr:cNvPr>
        <xdr:cNvSpPr txBox="1"/>
      </xdr:nvSpPr>
      <xdr:spPr>
        <a:xfrm>
          <a:off x="3143250" y="534247"/>
          <a:ext cx="5503334" cy="339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400" b="1" baseline="0">
              <a:solidFill>
                <a:srgbClr val="006600"/>
              </a:solidFill>
            </a:rPr>
            <a:t>PROYECTOS DE INVERSIÓN</a:t>
          </a:r>
          <a:endParaRPr lang="es-CO" sz="1400" b="1">
            <a:solidFill>
              <a:srgbClr val="006600"/>
            </a:solidFill>
          </a:endParaRPr>
        </a:p>
      </xdr:txBody>
    </xdr:sp>
    <xdr:clientData/>
  </xdr:twoCellAnchor>
  <xdr:twoCellAnchor>
    <xdr:from>
      <xdr:col>2</xdr:col>
      <xdr:colOff>759883</xdr:colOff>
      <xdr:row>1</xdr:row>
      <xdr:rowOff>114300</xdr:rowOff>
    </xdr:from>
    <xdr:to>
      <xdr:col>2</xdr:col>
      <xdr:colOff>1779058</xdr:colOff>
      <xdr:row>3</xdr:row>
      <xdr:rowOff>47625</xdr:rowOff>
    </xdr:to>
    <xdr:grpSp>
      <xdr:nvGrpSpPr>
        <xdr:cNvPr id="139497" name="27 Grupo">
          <a:extLst>
            <a:ext uri="{FF2B5EF4-FFF2-40B4-BE49-F238E27FC236}">
              <a16:creationId xmlns:a16="http://schemas.microsoft.com/office/drawing/2014/main" id="{00000000-0008-0000-0300-0000E9200200}"/>
            </a:ext>
          </a:extLst>
        </xdr:cNvPr>
        <xdr:cNvGrpSpPr>
          <a:grpSpLocks/>
        </xdr:cNvGrpSpPr>
      </xdr:nvGrpSpPr>
      <xdr:grpSpPr bwMode="auto">
        <a:xfrm>
          <a:off x="1140883" y="167217"/>
          <a:ext cx="1019175" cy="674158"/>
          <a:chOff x="1991021" y="2705056"/>
          <a:chExt cx="1500859" cy="972913"/>
        </a:xfrm>
      </xdr:grpSpPr>
      <xdr:pic>
        <xdr:nvPicPr>
          <xdr:cNvPr id="11" name="Picture 1" descr="logo de la universidad del quindio">
            <a:extLst>
              <a:ext uri="{FF2B5EF4-FFF2-40B4-BE49-F238E27FC236}">
                <a16:creationId xmlns:a16="http://schemas.microsoft.com/office/drawing/2014/main" id="{00000000-0008-0000-0300-00000B000000}"/>
              </a:ext>
            </a:extLst>
          </xdr:cNvPr>
          <xdr:cNvPicPr>
            <a:picLocks noChangeAspect="1" noChangeArrowheads="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21" y="2705056"/>
            <a:ext cx="407588" cy="352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1" descr="logo de la universidad del quindio">
            <a:extLst>
              <a:ext uri="{FF2B5EF4-FFF2-40B4-BE49-F238E27FC236}">
                <a16:creationId xmlns:a16="http://schemas.microsoft.com/office/drawing/2014/main" id="{00000000-0008-0000-0300-00000C000000}"/>
              </a:ext>
            </a:extLst>
          </xdr:cNvPr>
          <xdr:cNvPicPr>
            <a:picLocks noChangeAspect="1" noChangeArrowheads="1"/>
          </xdr:cNvPicPr>
        </xdr:nvPicPr>
        <xdr:blipFill rotWithShape="1">
          <a:blip xmlns:r="http://schemas.openxmlformats.org/officeDocument/2006/relationships" r:embed="rId4"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4039" y="2899048"/>
            <a:ext cx="275320"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1" descr="logo de la universidad del quindio">
            <a:extLst>
              <a:ext uri="{FF2B5EF4-FFF2-40B4-BE49-F238E27FC236}">
                <a16:creationId xmlns:a16="http://schemas.microsoft.com/office/drawing/2014/main" id="{00000000-0008-0000-0300-00000D000000}"/>
              </a:ext>
            </a:extLst>
          </xdr:cNvPr>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45307" y="3511146"/>
            <a:ext cx="192936" cy="166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1" descr="logo de la universidad del quindio">
            <a:extLst>
              <a:ext uri="{FF2B5EF4-FFF2-40B4-BE49-F238E27FC236}">
                <a16:creationId xmlns:a16="http://schemas.microsoft.com/office/drawing/2014/main" id="{00000000-0008-0000-0300-00000E000000}"/>
              </a:ext>
            </a:extLst>
          </xdr:cNvPr>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627784" y="3175177"/>
            <a:ext cx="153371"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1" descr="logo de la universidad del quindio">
            <a:extLst>
              <a:ext uri="{FF2B5EF4-FFF2-40B4-BE49-F238E27FC236}">
                <a16:creationId xmlns:a16="http://schemas.microsoft.com/office/drawing/2014/main" id="{00000000-0008-0000-0300-00000F000000}"/>
              </a:ext>
            </a:extLst>
          </xdr:cNvPr>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95737" y="3141742"/>
            <a:ext cx="275319"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1" descr="logo de la universidad del quindio">
            <a:extLst>
              <a:ext uri="{FF2B5EF4-FFF2-40B4-BE49-F238E27FC236}">
                <a16:creationId xmlns:a16="http://schemas.microsoft.com/office/drawing/2014/main" id="{00000000-0008-0000-0300-000010000000}"/>
              </a:ext>
            </a:extLst>
          </xdr:cNvPr>
          <xdr:cNvPicPr>
            <a:picLocks noChangeAspect="1" noChangeArrowheads="1"/>
          </xdr:cNvPicPr>
        </xdr:nvPicPr>
        <xdr:blipFill rotWithShape="1">
          <a:blip xmlns:r="http://schemas.openxmlformats.org/officeDocument/2006/relationships" r:embed="rId8"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57" y="2722391"/>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Picture 1" descr="logo de la universidad del quindio">
            <a:extLst>
              <a:ext uri="{FF2B5EF4-FFF2-40B4-BE49-F238E27FC236}">
                <a16:creationId xmlns:a16="http://schemas.microsoft.com/office/drawing/2014/main" id="{00000000-0008-0000-0300-000011000000}"/>
              </a:ext>
            </a:extLst>
          </xdr:cNvPr>
          <xdr:cNvPicPr>
            <a:picLocks noChangeAspect="1" noChangeArrowheads="1"/>
          </xdr:cNvPicPr>
        </xdr:nvPicPr>
        <xdr:blipFill rotWithShape="1">
          <a:blip xmlns:r="http://schemas.openxmlformats.org/officeDocument/2006/relationships" r:embed="rId9"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768" y="3368159"/>
            <a:ext cx="180020" cy="155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8" name="Picture 1" descr="logo de la universidad del quindio">
            <a:extLst>
              <a:ext uri="{FF2B5EF4-FFF2-40B4-BE49-F238E27FC236}">
                <a16:creationId xmlns:a16="http://schemas.microsoft.com/office/drawing/2014/main" id="{00000000-0008-0000-0300-000012000000}"/>
              </a:ext>
            </a:extLst>
          </xdr:cNvPr>
          <xdr:cNvPicPr>
            <a:picLocks noChangeAspect="1" noChangeArrowheads="1"/>
          </xdr:cNvPicPr>
        </xdr:nvPicPr>
        <xdr:blipFill rotWithShape="1">
          <a:blip xmlns:r="http://schemas.openxmlformats.org/officeDocument/2006/relationships" r:embed="rId8"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15815" y="2998422"/>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1" descr="logo de la universidad del quindio">
            <a:extLst>
              <a:ext uri="{FF2B5EF4-FFF2-40B4-BE49-F238E27FC236}">
                <a16:creationId xmlns:a16="http://schemas.microsoft.com/office/drawing/2014/main" id="{00000000-0008-0000-0300-000013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505" y="273172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1" descr="logo de la universidad del quindio">
            <a:extLst>
              <a:ext uri="{FF2B5EF4-FFF2-40B4-BE49-F238E27FC236}">
                <a16:creationId xmlns:a16="http://schemas.microsoft.com/office/drawing/2014/main" id="{00000000-0008-0000-0300-000014000000}"/>
              </a:ext>
            </a:extLst>
          </xdr:cNvPr>
          <xdr:cNvPicPr>
            <a:picLocks noChangeAspect="1" noChangeArrowheads="1"/>
          </xdr:cNvPicPr>
        </xdr:nvPicPr>
        <xdr:blipFill rotWithShape="1">
          <a:blip xmlns:r="http://schemas.openxmlformats.org/officeDocument/2006/relationships" r:embed="rId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00" y="2783681"/>
            <a:ext cx="140183" cy="12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1" descr="logo de la universidad del quindio">
            <a:extLst>
              <a:ext uri="{FF2B5EF4-FFF2-40B4-BE49-F238E27FC236}">
                <a16:creationId xmlns:a16="http://schemas.microsoft.com/office/drawing/2014/main" id="{00000000-0008-0000-0300-000015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132217" y="289241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9532" name="Picture 1" descr="logo de la universidad del quindio">
            <a:extLst>
              <a:ext uri="{FF2B5EF4-FFF2-40B4-BE49-F238E27FC236}">
                <a16:creationId xmlns:a16="http://schemas.microsoft.com/office/drawing/2014/main" id="{00000000-0008-0000-0300-00000C2102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3408601" y="2876939"/>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33</xdr:col>
      <xdr:colOff>352425</xdr:colOff>
      <xdr:row>6</xdr:row>
      <xdr:rowOff>38100</xdr:rowOff>
    </xdr:from>
    <xdr:to>
      <xdr:col>33</xdr:col>
      <xdr:colOff>847725</xdr:colOff>
      <xdr:row>8</xdr:row>
      <xdr:rowOff>134408</xdr:rowOff>
    </xdr:to>
    <xdr:pic>
      <xdr:nvPicPr>
        <xdr:cNvPr id="139502" name="24 Imagen" descr="C:\Users\admin\AppData\Local\Microsoft\Windows\Temporary Internet Files\Content.IE5\RXZE8902\MC900442062[1].wmf">
          <a:extLst>
            <a:ext uri="{FF2B5EF4-FFF2-40B4-BE49-F238E27FC236}">
              <a16:creationId xmlns:a16="http://schemas.microsoft.com/office/drawing/2014/main" id="{00000000-0008-0000-0300-0000EE20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15078075" y="1323975"/>
          <a:ext cx="49530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32</xdr:col>
      <xdr:colOff>1562100</xdr:colOff>
      <xdr:row>0</xdr:row>
      <xdr:rowOff>28575</xdr:rowOff>
    </xdr:from>
    <xdr:to>
      <xdr:col>35</xdr:col>
      <xdr:colOff>114300</xdr:colOff>
      <xdr:row>4</xdr:row>
      <xdr:rowOff>257175</xdr:rowOff>
    </xdr:to>
    <xdr:sp macro="" textlink="">
      <xdr:nvSpPr>
        <xdr:cNvPr id="139503" name="29 Llamada rectangular redondeada">
          <a:extLst>
            <a:ext uri="{FF2B5EF4-FFF2-40B4-BE49-F238E27FC236}">
              <a16:creationId xmlns:a16="http://schemas.microsoft.com/office/drawing/2014/main" id="{00000000-0008-0000-0300-0000EF200200}"/>
            </a:ext>
          </a:extLst>
        </xdr:cNvPr>
        <xdr:cNvSpPr>
          <a:spLocks noChangeArrowheads="1"/>
        </xdr:cNvSpPr>
      </xdr:nvSpPr>
      <xdr:spPr bwMode="auto">
        <a:xfrm>
          <a:off x="14725650" y="28575"/>
          <a:ext cx="2419350" cy="1143000"/>
        </a:xfrm>
        <a:prstGeom prst="wedgeRoundRectCallout">
          <a:avLst>
            <a:gd name="adj1" fmla="val -18588"/>
            <a:gd name="adj2" fmla="val 70639"/>
            <a:gd name="adj3" fmla="val 16667"/>
          </a:avLst>
        </a:prstGeom>
        <a:gradFill rotWithShape="1">
          <a:gsLst>
            <a:gs pos="0">
              <a:srgbClr val="F5FFE6"/>
            </a:gs>
            <a:gs pos="64999">
              <a:srgbClr val="E4FDC2"/>
            </a:gs>
            <a:gs pos="100000">
              <a:srgbClr val="DAFDA7"/>
            </a:gs>
          </a:gsLst>
          <a:lin ang="5400000" scaled="1"/>
        </a:gradFill>
        <a:ln w="9525">
          <a:solidFill>
            <a:srgbClr val="98B954"/>
          </a:solidFill>
          <a:miter lim="800000"/>
          <a:headEnd/>
          <a:tailEnd/>
        </a:ln>
        <a:effectLst>
          <a:outerShdw blurRad="40000" dist="20000" dir="5400000" rotWithShape="0">
            <a:srgbClr val="808080">
              <a:alpha val="37999"/>
            </a:srgbClr>
          </a:outerShdw>
        </a:effectLst>
      </xdr:spPr>
      <xdr:txBody>
        <a:bodyPr vertOverflow="clip" wrap="square" lIns="27432" tIns="22860" rIns="27432" bIns="22860" anchor="ctr" upright="1"/>
        <a:lstStyle/>
        <a:p>
          <a:pPr algn="ctr" rtl="0">
            <a:defRPr sz="1000"/>
          </a:pPr>
          <a:r>
            <a:rPr lang="es-CO" sz="1050" b="0" i="0" u="none" strike="noStrike" baseline="0">
              <a:solidFill>
                <a:srgbClr val="006411"/>
              </a:solidFill>
              <a:latin typeface="Calibri"/>
            </a:rPr>
            <a:t>EL SEGUIMIENTO DEL PROYECTO LO REALIZA EL RESPONSABLE DEL MISMO EN CONJUNTO CON EL PROFESIONAL DE LA OFICINA DE PLANEACIÓN Y DESARROLLO ENCARGADO DE PROYECTOS DE INVERSIÓN.</a:t>
          </a:r>
        </a:p>
      </xdr:txBody>
    </xdr:sp>
    <xdr:clientData/>
  </xdr:twoCellAnchor>
  <xdr:twoCellAnchor editAs="oneCell">
    <xdr:from>
      <xdr:col>34</xdr:col>
      <xdr:colOff>1055077</xdr:colOff>
      <xdr:row>10</xdr:row>
      <xdr:rowOff>5129</xdr:rowOff>
    </xdr:from>
    <xdr:to>
      <xdr:col>35</xdr:col>
      <xdr:colOff>1466</xdr:colOff>
      <xdr:row>10</xdr:row>
      <xdr:rowOff>302847</xdr:rowOff>
    </xdr:to>
    <xdr:pic>
      <xdr:nvPicPr>
        <xdr:cNvPr id="139506" name="27 Imagen" descr="C:\Users\admin\AppData\Local\Microsoft\Windows\Temporary Internet Files\Content.IE5\OEVMVRAQ\MC900442084[1].wmf">
          <a:extLst>
            <a:ext uri="{FF2B5EF4-FFF2-40B4-BE49-F238E27FC236}">
              <a16:creationId xmlns:a16="http://schemas.microsoft.com/office/drawing/2014/main" id="{00000000-0008-0000-0300-0000F22002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9186769" y="2056667"/>
          <a:ext cx="282819" cy="2977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47</xdr:col>
      <xdr:colOff>810847</xdr:colOff>
      <xdr:row>10</xdr:row>
      <xdr:rowOff>9525</xdr:rowOff>
    </xdr:from>
    <xdr:to>
      <xdr:col>48</xdr:col>
      <xdr:colOff>0</xdr:colOff>
      <xdr:row>11</xdr:row>
      <xdr:rowOff>10989</xdr:rowOff>
    </xdr:to>
    <xdr:pic>
      <xdr:nvPicPr>
        <xdr:cNvPr id="139509" name="27 Imagen" descr="C:\Users\admin\AppData\Local\Microsoft\Windows\Temporary Internet Files\Content.IE5\OEVMVRAQ\MC900442084[1].wmf">
          <a:extLst>
            <a:ext uri="{FF2B5EF4-FFF2-40B4-BE49-F238E27FC236}">
              <a16:creationId xmlns:a16="http://schemas.microsoft.com/office/drawing/2014/main" id="{00000000-0008-0000-0300-0000F52002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32492462" y="2061063"/>
          <a:ext cx="332153" cy="323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39</xdr:col>
      <xdr:colOff>962025</xdr:colOff>
      <xdr:row>9</xdr:row>
      <xdr:rowOff>180975</xdr:rowOff>
    </xdr:from>
    <xdr:to>
      <xdr:col>45</xdr:col>
      <xdr:colOff>200025</xdr:colOff>
      <xdr:row>10</xdr:row>
      <xdr:rowOff>154517</xdr:rowOff>
    </xdr:to>
    <xdr:pic>
      <xdr:nvPicPr>
        <xdr:cNvPr id="139510" name="27 Imagen" descr="C:\Users\admin\AppData\Local\Microsoft\Windows\Temporary Internet Files\Content.IE5\OEVMVRAQ\MC900442084[1].wmf">
          <a:extLst>
            <a:ext uri="{FF2B5EF4-FFF2-40B4-BE49-F238E27FC236}">
              <a16:creationId xmlns:a16="http://schemas.microsoft.com/office/drawing/2014/main" id="{00000000-0008-0000-0300-0000F62002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5450800" y="2114550"/>
          <a:ext cx="2000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39</xdr:col>
      <xdr:colOff>352425</xdr:colOff>
      <xdr:row>6</xdr:row>
      <xdr:rowOff>38100</xdr:rowOff>
    </xdr:from>
    <xdr:to>
      <xdr:col>45</xdr:col>
      <xdr:colOff>485775</xdr:colOff>
      <xdr:row>8</xdr:row>
      <xdr:rowOff>134408</xdr:rowOff>
    </xdr:to>
    <xdr:pic>
      <xdr:nvPicPr>
        <xdr:cNvPr id="139511" name="24 Imagen" descr="C:\Users\admin\AppData\Local\Microsoft\Windows\Temporary Internet Files\Content.IE5\RXZE8902\MC900442062[1].wmf">
          <a:extLst>
            <a:ext uri="{FF2B5EF4-FFF2-40B4-BE49-F238E27FC236}">
              <a16:creationId xmlns:a16="http://schemas.microsoft.com/office/drawing/2014/main" id="{00000000-0008-0000-0300-0000F72002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5450800" y="1323975"/>
          <a:ext cx="48577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40</xdr:col>
      <xdr:colOff>981075</xdr:colOff>
      <xdr:row>9</xdr:row>
      <xdr:rowOff>180975</xdr:rowOff>
    </xdr:from>
    <xdr:to>
      <xdr:col>45</xdr:col>
      <xdr:colOff>200025</xdr:colOff>
      <xdr:row>10</xdr:row>
      <xdr:rowOff>154517</xdr:rowOff>
    </xdr:to>
    <xdr:pic>
      <xdr:nvPicPr>
        <xdr:cNvPr id="139512" name="27 Imagen" descr="C:\Users\admin\AppData\Local\Microsoft\Windows\Temporary Internet Files\Content.IE5\OEVMVRAQ\MC900442084[1].wmf">
          <a:extLst>
            <a:ext uri="{FF2B5EF4-FFF2-40B4-BE49-F238E27FC236}">
              <a16:creationId xmlns:a16="http://schemas.microsoft.com/office/drawing/2014/main" id="{00000000-0008-0000-0300-0000F82002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5450800" y="2114550"/>
          <a:ext cx="2000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42</xdr:col>
      <xdr:colOff>981075</xdr:colOff>
      <xdr:row>9</xdr:row>
      <xdr:rowOff>180975</xdr:rowOff>
    </xdr:from>
    <xdr:to>
      <xdr:col>45</xdr:col>
      <xdr:colOff>200025</xdr:colOff>
      <xdr:row>10</xdr:row>
      <xdr:rowOff>154517</xdr:rowOff>
    </xdr:to>
    <xdr:pic>
      <xdr:nvPicPr>
        <xdr:cNvPr id="139513" name="27 Imagen" descr="C:\Users\admin\AppData\Local\Microsoft\Windows\Temporary Internet Files\Content.IE5\OEVMVRAQ\MC900442084[1].wmf">
          <a:extLst>
            <a:ext uri="{FF2B5EF4-FFF2-40B4-BE49-F238E27FC236}">
              <a16:creationId xmlns:a16="http://schemas.microsoft.com/office/drawing/2014/main" id="{00000000-0008-0000-0300-0000F92002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5450800" y="2114550"/>
          <a:ext cx="2000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43</xdr:col>
      <xdr:colOff>981075</xdr:colOff>
      <xdr:row>9</xdr:row>
      <xdr:rowOff>180975</xdr:rowOff>
    </xdr:from>
    <xdr:to>
      <xdr:col>45</xdr:col>
      <xdr:colOff>200025</xdr:colOff>
      <xdr:row>10</xdr:row>
      <xdr:rowOff>154517</xdr:rowOff>
    </xdr:to>
    <xdr:pic>
      <xdr:nvPicPr>
        <xdr:cNvPr id="139514" name="27 Imagen" descr="C:\Users\admin\AppData\Local\Microsoft\Windows\Temporary Internet Files\Content.IE5\OEVMVRAQ\MC900442084[1].wmf">
          <a:extLst>
            <a:ext uri="{FF2B5EF4-FFF2-40B4-BE49-F238E27FC236}">
              <a16:creationId xmlns:a16="http://schemas.microsoft.com/office/drawing/2014/main" id="{00000000-0008-0000-0300-0000FA2002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5450800" y="2114550"/>
          <a:ext cx="2000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39</xdr:col>
      <xdr:colOff>0</xdr:colOff>
      <xdr:row>0</xdr:row>
      <xdr:rowOff>38100</xdr:rowOff>
    </xdr:from>
    <xdr:to>
      <xdr:col>41</xdr:col>
      <xdr:colOff>114300</xdr:colOff>
      <xdr:row>4</xdr:row>
      <xdr:rowOff>257175</xdr:rowOff>
    </xdr:to>
    <xdr:sp macro="" textlink="">
      <xdr:nvSpPr>
        <xdr:cNvPr id="139515" name="38 Llamada rectangular redondeada">
          <a:extLst>
            <a:ext uri="{FF2B5EF4-FFF2-40B4-BE49-F238E27FC236}">
              <a16:creationId xmlns:a16="http://schemas.microsoft.com/office/drawing/2014/main" id="{00000000-0008-0000-0300-0000FB200200}"/>
            </a:ext>
          </a:extLst>
        </xdr:cNvPr>
        <xdr:cNvSpPr>
          <a:spLocks noChangeArrowheads="1"/>
        </xdr:cNvSpPr>
      </xdr:nvSpPr>
      <xdr:spPr bwMode="auto">
        <a:xfrm>
          <a:off x="25450800" y="38100"/>
          <a:ext cx="0" cy="1133475"/>
        </a:xfrm>
        <a:prstGeom prst="wedgeRoundRectCallout">
          <a:avLst>
            <a:gd name="adj1" fmla="val -18588"/>
            <a:gd name="adj2" fmla="val 70639"/>
            <a:gd name="adj3" fmla="val 16667"/>
          </a:avLst>
        </a:prstGeom>
        <a:gradFill rotWithShape="1">
          <a:gsLst>
            <a:gs pos="0">
              <a:srgbClr val="F5FFE6"/>
            </a:gs>
            <a:gs pos="64999">
              <a:srgbClr val="E4FDC2"/>
            </a:gs>
            <a:gs pos="100000">
              <a:srgbClr val="DAFDA7"/>
            </a:gs>
          </a:gsLst>
          <a:lin ang="5400000" scaled="1"/>
        </a:gradFill>
        <a:ln w="9525">
          <a:solidFill>
            <a:srgbClr val="98B954"/>
          </a:solidFill>
          <a:miter lim="800000"/>
          <a:headEnd/>
          <a:tailEnd/>
        </a:ln>
        <a:effectLst>
          <a:outerShdw blurRad="40000" dist="20000" dir="5400000" rotWithShape="0">
            <a:srgbClr val="808080">
              <a:alpha val="37999"/>
            </a:srgbClr>
          </a:outerShdw>
        </a:effectLst>
      </xdr:spPr>
      <xdr:txBody>
        <a:bodyPr vertOverflow="clip" wrap="square" lIns="27432" tIns="22860" rIns="27432" bIns="22860" anchor="ctr" upright="1"/>
        <a:lstStyle/>
        <a:p>
          <a:pPr algn="ctr" rtl="0">
            <a:defRPr sz="1000"/>
          </a:pPr>
          <a:r>
            <a:rPr lang="es-CO" sz="1050" b="0" i="0" u="none" strike="noStrike" baseline="0">
              <a:solidFill>
                <a:srgbClr val="006411"/>
              </a:solidFill>
              <a:latin typeface="Calibri"/>
            </a:rPr>
            <a:t>EL SEGUIMIENTO DEL PROYECTO LO REALIZA EL RESPONSABLE DEL MISMO EN CONJUNTO CON EL PROFESIONAL DE LA OFICINA DE PLANEACIÓN Y DESARROLLO ENCARGADO DE PROYECTOS DE INVERSIÓN.</a:t>
          </a:r>
        </a:p>
      </xdr:txBody>
    </xdr:sp>
    <xdr:clientData/>
  </xdr:twoCellAnchor>
  <xdr:twoCellAnchor editAs="oneCell">
    <xdr:from>
      <xdr:col>41</xdr:col>
      <xdr:colOff>3848100</xdr:colOff>
      <xdr:row>10</xdr:row>
      <xdr:rowOff>9525</xdr:rowOff>
    </xdr:from>
    <xdr:to>
      <xdr:col>45</xdr:col>
      <xdr:colOff>200025</xdr:colOff>
      <xdr:row>10</xdr:row>
      <xdr:rowOff>266700</xdr:rowOff>
    </xdr:to>
    <xdr:pic>
      <xdr:nvPicPr>
        <xdr:cNvPr id="139518" name="27 Imagen" descr="C:\Users\admin\AppData\Local\Microsoft\Windows\Temporary Internet Files\Content.IE5\OEVMVRAQ\MC900442084[1].wmf">
          <a:extLst>
            <a:ext uri="{FF2B5EF4-FFF2-40B4-BE49-F238E27FC236}">
              <a16:creationId xmlns:a16="http://schemas.microsoft.com/office/drawing/2014/main" id="{00000000-0008-0000-0300-0000FE2002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5450800" y="2152650"/>
          <a:ext cx="2000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3858846</xdr:colOff>
      <xdr:row>9</xdr:row>
      <xdr:rowOff>165833</xdr:rowOff>
    </xdr:from>
    <xdr:to>
      <xdr:col>45</xdr:col>
      <xdr:colOff>200024</xdr:colOff>
      <xdr:row>10</xdr:row>
      <xdr:rowOff>173079</xdr:rowOff>
    </xdr:to>
    <xdr:pic>
      <xdr:nvPicPr>
        <xdr:cNvPr id="139519" name="27 Imagen" descr="C:\Users\admin\AppData\Local\Microsoft\Windows\Temporary Internet Files\Content.IE5\OEVMVRAQ\MC900442084[1].wmf">
          <a:extLst>
            <a:ext uri="{FF2B5EF4-FFF2-40B4-BE49-F238E27FC236}">
              <a16:creationId xmlns:a16="http://schemas.microsoft.com/office/drawing/2014/main" id="{00000000-0008-0000-0300-0000FF2002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9102538" y="2041525"/>
          <a:ext cx="2000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1025771</xdr:colOff>
      <xdr:row>9</xdr:row>
      <xdr:rowOff>175846</xdr:rowOff>
    </xdr:from>
    <xdr:to>
      <xdr:col>34</xdr:col>
      <xdr:colOff>3666</xdr:colOff>
      <xdr:row>10</xdr:row>
      <xdr:rowOff>223635</xdr:rowOff>
    </xdr:to>
    <xdr:pic>
      <xdr:nvPicPr>
        <xdr:cNvPr id="43" name="27 Imagen" descr="C:\Users\admin\AppData\Local\Microsoft\Windows\Temporary Internet Files\Content.IE5\OEVMVRAQ\MC900442084[1].wmf">
          <a:extLst>
            <a:ext uri="{FF2B5EF4-FFF2-40B4-BE49-F238E27FC236}">
              <a16:creationId xmlns:a16="http://schemas.microsoft.com/office/drawing/2014/main" id="{00000000-0008-0000-0300-00002B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7848386" y="2051538"/>
          <a:ext cx="282819" cy="2977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1064845</xdr:colOff>
      <xdr:row>9</xdr:row>
      <xdr:rowOff>175846</xdr:rowOff>
    </xdr:from>
    <xdr:to>
      <xdr:col>37</xdr:col>
      <xdr:colOff>9280</xdr:colOff>
      <xdr:row>10</xdr:row>
      <xdr:rowOff>223635</xdr:rowOff>
    </xdr:to>
    <xdr:pic>
      <xdr:nvPicPr>
        <xdr:cNvPr id="44" name="27 Imagen" descr="C:\Users\admin\AppData\Local\Microsoft\Windows\Temporary Internet Files\Content.IE5\OEVMVRAQ\MC900442084[1].wmf">
          <a:extLst>
            <a:ext uri="{FF2B5EF4-FFF2-40B4-BE49-F238E27FC236}">
              <a16:creationId xmlns:a16="http://schemas.microsoft.com/office/drawing/2014/main" id="{00000000-0008-0000-0300-00002C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3631768" y="2051538"/>
          <a:ext cx="282819" cy="2977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1055074</xdr:colOff>
      <xdr:row>9</xdr:row>
      <xdr:rowOff>175846</xdr:rowOff>
    </xdr:from>
    <xdr:to>
      <xdr:col>38</xdr:col>
      <xdr:colOff>1462</xdr:colOff>
      <xdr:row>10</xdr:row>
      <xdr:rowOff>223635</xdr:rowOff>
    </xdr:to>
    <xdr:pic>
      <xdr:nvPicPr>
        <xdr:cNvPr id="45" name="27 Imagen" descr="C:\Users\admin\AppData\Local\Microsoft\Windows\Temporary Internet Files\Content.IE5\OEVMVRAQ\MC900442084[1].wmf">
          <a:extLst>
            <a:ext uri="{FF2B5EF4-FFF2-40B4-BE49-F238E27FC236}">
              <a16:creationId xmlns:a16="http://schemas.microsoft.com/office/drawing/2014/main" id="{00000000-0008-0000-0300-00002D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4960382" y="2051538"/>
          <a:ext cx="282819" cy="2977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3575528</xdr:colOff>
      <xdr:row>9</xdr:row>
      <xdr:rowOff>175846</xdr:rowOff>
    </xdr:from>
    <xdr:to>
      <xdr:col>38</xdr:col>
      <xdr:colOff>3862916</xdr:colOff>
      <xdr:row>10</xdr:row>
      <xdr:rowOff>223635</xdr:rowOff>
    </xdr:to>
    <xdr:pic>
      <xdr:nvPicPr>
        <xdr:cNvPr id="46" name="27 Imagen" descr="C:\Users\admin\AppData\Local\Microsoft\Windows\Temporary Internet Files\Content.IE5\OEVMVRAQ\MC900442084[1].wmf">
          <a:extLst>
            <a:ext uri="{FF2B5EF4-FFF2-40B4-BE49-F238E27FC236}">
              <a16:creationId xmlns:a16="http://schemas.microsoft.com/office/drawing/2014/main" id="{00000000-0008-0000-0300-00002E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8819220" y="2051538"/>
          <a:ext cx="282819" cy="2977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1605409</xdr:colOff>
      <xdr:row>10</xdr:row>
      <xdr:rowOff>27679</xdr:rowOff>
    </xdr:from>
    <xdr:to>
      <xdr:col>6</xdr:col>
      <xdr:colOff>1873249</xdr:colOff>
      <xdr:row>11</xdr:row>
      <xdr:rowOff>11968</xdr:rowOff>
    </xdr:to>
    <xdr:pic>
      <xdr:nvPicPr>
        <xdr:cNvPr id="48" name="27 Imagen" descr="C:\Users\admin\AppData\Local\Microsoft\Windows\Temporary Internet Files\Content.IE5\OEVMVRAQ\MC900442084[1].wmf">
          <a:extLst>
            <a:ext uri="{FF2B5EF4-FFF2-40B4-BE49-F238E27FC236}">
              <a16:creationId xmlns:a16="http://schemas.microsoft.com/office/drawing/2014/main" id="{00000000-0008-0000-0300-000030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9458242" y="2218429"/>
          <a:ext cx="267840" cy="30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1687634</xdr:colOff>
      <xdr:row>10</xdr:row>
      <xdr:rowOff>41519</xdr:rowOff>
    </xdr:from>
    <xdr:to>
      <xdr:col>5</xdr:col>
      <xdr:colOff>1941633</xdr:colOff>
      <xdr:row>11</xdr:row>
      <xdr:rowOff>21737</xdr:rowOff>
    </xdr:to>
    <xdr:pic>
      <xdr:nvPicPr>
        <xdr:cNvPr id="49" name="27 Imagen" descr="C:\Users\admin\AppData\Local\Microsoft\Windows\Temporary Internet Files\Content.IE5\OEVMVRAQ\MC900442084[1].wmf">
          <a:extLst>
            <a:ext uri="{FF2B5EF4-FFF2-40B4-BE49-F238E27FC236}">
              <a16:creationId xmlns:a16="http://schemas.microsoft.com/office/drawing/2014/main" id="{00000000-0008-0000-0300-000031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7571967" y="2232269"/>
          <a:ext cx="253999" cy="2977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1377459</xdr:colOff>
      <xdr:row>9</xdr:row>
      <xdr:rowOff>228763</xdr:rowOff>
    </xdr:from>
    <xdr:to>
      <xdr:col>4</xdr:col>
      <xdr:colOff>1650997</xdr:colOff>
      <xdr:row>10</xdr:row>
      <xdr:rowOff>276552</xdr:rowOff>
    </xdr:to>
    <xdr:pic>
      <xdr:nvPicPr>
        <xdr:cNvPr id="50" name="27 Imagen" descr="C:\Users\admin\AppData\Local\Microsoft\Windows\Temporary Internet Files\Content.IE5\OEVMVRAQ\MC900442084[1].wmf">
          <a:extLst>
            <a:ext uri="{FF2B5EF4-FFF2-40B4-BE49-F238E27FC236}">
              <a16:creationId xmlns:a16="http://schemas.microsoft.com/office/drawing/2014/main" id="{00000000-0008-0000-0300-000032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5600209" y="2165513"/>
          <a:ext cx="273538" cy="30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1601334</xdr:colOff>
      <xdr:row>9</xdr:row>
      <xdr:rowOff>239347</xdr:rowOff>
    </xdr:from>
    <xdr:to>
      <xdr:col>3</xdr:col>
      <xdr:colOff>1860711</xdr:colOff>
      <xdr:row>10</xdr:row>
      <xdr:rowOff>287136</xdr:rowOff>
    </xdr:to>
    <xdr:pic>
      <xdr:nvPicPr>
        <xdr:cNvPr id="51" name="27 Imagen" descr="C:\Users\admin\AppData\Local\Microsoft\Windows\Temporary Internet Files\Content.IE5\OEVMVRAQ\MC900442084[1].wmf">
          <a:extLst>
            <a:ext uri="{FF2B5EF4-FFF2-40B4-BE49-F238E27FC236}">
              <a16:creationId xmlns:a16="http://schemas.microsoft.com/office/drawing/2014/main" id="{00000000-0008-0000-0300-000033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3940251" y="2176097"/>
          <a:ext cx="259377" cy="30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1649373</xdr:colOff>
      <xdr:row>10</xdr:row>
      <xdr:rowOff>17096</xdr:rowOff>
    </xdr:from>
    <xdr:to>
      <xdr:col>2</xdr:col>
      <xdr:colOff>1937484</xdr:colOff>
      <xdr:row>11</xdr:row>
      <xdr:rowOff>1385</xdr:rowOff>
    </xdr:to>
    <xdr:pic>
      <xdr:nvPicPr>
        <xdr:cNvPr id="52" name="27 Imagen" descr="C:\Users\admin\AppData\Local\Microsoft\Windows\Temporary Internet Files\Content.IE5\OEVMVRAQ\MC900442084[1].wmf">
          <a:extLst>
            <a:ext uri="{FF2B5EF4-FFF2-40B4-BE49-F238E27FC236}">
              <a16:creationId xmlns:a16="http://schemas.microsoft.com/office/drawing/2014/main" id="{00000000-0008-0000-0300-000034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030373" y="2207846"/>
          <a:ext cx="288111" cy="30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3585309</xdr:colOff>
      <xdr:row>9</xdr:row>
      <xdr:rowOff>175846</xdr:rowOff>
    </xdr:from>
    <xdr:to>
      <xdr:col>36</xdr:col>
      <xdr:colOff>5374</xdr:colOff>
      <xdr:row>10</xdr:row>
      <xdr:rowOff>223635</xdr:rowOff>
    </xdr:to>
    <xdr:pic>
      <xdr:nvPicPr>
        <xdr:cNvPr id="53" name="27 Imagen" descr="C:\Users\admin\AppData\Local\Microsoft\Windows\Temporary Internet Files\Content.IE5\OEVMVRAQ\MC900442084[1].wmf">
          <a:extLst>
            <a:ext uri="{FF2B5EF4-FFF2-40B4-BE49-F238E27FC236}">
              <a16:creationId xmlns:a16="http://schemas.microsoft.com/office/drawing/2014/main" id="{00000000-0008-0000-0300-000035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3055386" y="2051538"/>
          <a:ext cx="282819" cy="2977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39</xdr:col>
      <xdr:colOff>1104900</xdr:colOff>
      <xdr:row>9</xdr:row>
      <xdr:rowOff>152400</xdr:rowOff>
    </xdr:from>
    <xdr:to>
      <xdr:col>45</xdr:col>
      <xdr:colOff>228600</xdr:colOff>
      <xdr:row>10</xdr:row>
      <xdr:rowOff>226646</xdr:rowOff>
    </xdr:to>
    <xdr:pic>
      <xdr:nvPicPr>
        <xdr:cNvPr id="54" name="27 Imagen" descr="C:\Users\admin\AppData\Local\Microsoft\Windows\Temporary Internet Files\Content.IE5\OEVMVRAQ\MC900442084[1].wmf">
          <a:extLst>
            <a:ext uri="{FF2B5EF4-FFF2-40B4-BE49-F238E27FC236}">
              <a16:creationId xmlns:a16="http://schemas.microsoft.com/office/drawing/2014/main" id="{00000000-0008-0000-0300-000036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6606500" y="2146300"/>
          <a:ext cx="228600" cy="252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40</xdr:col>
      <xdr:colOff>1130300</xdr:colOff>
      <xdr:row>9</xdr:row>
      <xdr:rowOff>152400</xdr:rowOff>
    </xdr:from>
    <xdr:to>
      <xdr:col>45</xdr:col>
      <xdr:colOff>228600</xdr:colOff>
      <xdr:row>10</xdr:row>
      <xdr:rowOff>226646</xdr:rowOff>
    </xdr:to>
    <xdr:pic>
      <xdr:nvPicPr>
        <xdr:cNvPr id="55" name="27 Imagen" descr="C:\Users\admin\AppData\Local\Microsoft\Windows\Temporary Internet Files\Content.IE5\OEVMVRAQ\MC900442084[1].wmf">
          <a:extLst>
            <a:ext uri="{FF2B5EF4-FFF2-40B4-BE49-F238E27FC236}">
              <a16:creationId xmlns:a16="http://schemas.microsoft.com/office/drawing/2014/main" id="{00000000-0008-0000-0300-000037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6606500" y="2146300"/>
          <a:ext cx="228600" cy="252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42</xdr:col>
      <xdr:colOff>1130300</xdr:colOff>
      <xdr:row>9</xdr:row>
      <xdr:rowOff>152400</xdr:rowOff>
    </xdr:from>
    <xdr:to>
      <xdr:col>45</xdr:col>
      <xdr:colOff>228600</xdr:colOff>
      <xdr:row>10</xdr:row>
      <xdr:rowOff>226646</xdr:rowOff>
    </xdr:to>
    <xdr:pic>
      <xdr:nvPicPr>
        <xdr:cNvPr id="56" name="27 Imagen" descr="C:\Users\admin\AppData\Local\Microsoft\Windows\Temporary Internet Files\Content.IE5\OEVMVRAQ\MC900442084[1].wmf">
          <a:extLst>
            <a:ext uri="{FF2B5EF4-FFF2-40B4-BE49-F238E27FC236}">
              <a16:creationId xmlns:a16="http://schemas.microsoft.com/office/drawing/2014/main" id="{00000000-0008-0000-0300-000038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6606500" y="2146300"/>
          <a:ext cx="228600" cy="252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43</xdr:col>
      <xdr:colOff>1130300</xdr:colOff>
      <xdr:row>9</xdr:row>
      <xdr:rowOff>152400</xdr:rowOff>
    </xdr:from>
    <xdr:to>
      <xdr:col>45</xdr:col>
      <xdr:colOff>228600</xdr:colOff>
      <xdr:row>10</xdr:row>
      <xdr:rowOff>226646</xdr:rowOff>
    </xdr:to>
    <xdr:pic>
      <xdr:nvPicPr>
        <xdr:cNvPr id="57" name="27 Imagen" descr="C:\Users\admin\AppData\Local\Microsoft\Windows\Temporary Internet Files\Content.IE5\OEVMVRAQ\MC900442084[1].wmf">
          <a:extLst>
            <a:ext uri="{FF2B5EF4-FFF2-40B4-BE49-F238E27FC236}">
              <a16:creationId xmlns:a16="http://schemas.microsoft.com/office/drawing/2014/main" id="{00000000-0008-0000-0300-000039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6606500" y="2146300"/>
          <a:ext cx="228600" cy="252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41</xdr:col>
      <xdr:colOff>1130300</xdr:colOff>
      <xdr:row>9</xdr:row>
      <xdr:rowOff>139700</xdr:rowOff>
    </xdr:from>
    <xdr:to>
      <xdr:col>45</xdr:col>
      <xdr:colOff>228600</xdr:colOff>
      <xdr:row>10</xdr:row>
      <xdr:rowOff>213946</xdr:rowOff>
    </xdr:to>
    <xdr:pic>
      <xdr:nvPicPr>
        <xdr:cNvPr id="58" name="27 Imagen" descr="C:\Users\admin\AppData\Local\Microsoft\Windows\Temporary Internet Files\Content.IE5\OEVMVRAQ\MC900442084[1].wmf">
          <a:extLst>
            <a:ext uri="{FF2B5EF4-FFF2-40B4-BE49-F238E27FC236}">
              <a16:creationId xmlns:a16="http://schemas.microsoft.com/office/drawing/2014/main" id="{00000000-0008-0000-0300-00003A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6606500" y="2133600"/>
          <a:ext cx="228600" cy="252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44</xdr:col>
      <xdr:colOff>1130300</xdr:colOff>
      <xdr:row>9</xdr:row>
      <xdr:rowOff>139700</xdr:rowOff>
    </xdr:from>
    <xdr:to>
      <xdr:col>45</xdr:col>
      <xdr:colOff>228600</xdr:colOff>
      <xdr:row>10</xdr:row>
      <xdr:rowOff>213946</xdr:rowOff>
    </xdr:to>
    <xdr:pic>
      <xdr:nvPicPr>
        <xdr:cNvPr id="59" name="27 Imagen" descr="C:\Users\admin\AppData\Local\Microsoft\Windows\Temporary Internet Files\Content.IE5\OEVMVRAQ\MC900442084[1].wmf">
          <a:extLst>
            <a:ext uri="{FF2B5EF4-FFF2-40B4-BE49-F238E27FC236}">
              <a16:creationId xmlns:a16="http://schemas.microsoft.com/office/drawing/2014/main" id="{00000000-0008-0000-0300-00003B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6606500" y="2133600"/>
          <a:ext cx="228600" cy="252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1079500</xdr:colOff>
      <xdr:row>9</xdr:row>
      <xdr:rowOff>203200</xdr:rowOff>
    </xdr:from>
    <xdr:to>
      <xdr:col>33</xdr:col>
      <xdr:colOff>1079500</xdr:colOff>
      <xdr:row>10</xdr:row>
      <xdr:rowOff>304800</xdr:rowOff>
    </xdr:to>
    <xdr:pic>
      <xdr:nvPicPr>
        <xdr:cNvPr id="60" name="27 Imagen" descr="C:\Users\admin\AppData\Local\Microsoft\Windows\Temporary Internet Files\Content.IE5\OEVMVRAQ\MC900442084[1].wmf">
          <a:extLst>
            <a:ext uri="{FF2B5EF4-FFF2-40B4-BE49-F238E27FC236}">
              <a16:creationId xmlns:a16="http://schemas.microsoft.com/office/drawing/2014/main" id="{00000000-0008-0000-0300-00003C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4630400" y="2197100"/>
          <a:ext cx="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1130300</xdr:colOff>
      <xdr:row>9</xdr:row>
      <xdr:rowOff>228600</xdr:rowOff>
    </xdr:from>
    <xdr:to>
      <xdr:col>34</xdr:col>
      <xdr:colOff>1130300</xdr:colOff>
      <xdr:row>10</xdr:row>
      <xdr:rowOff>279400</xdr:rowOff>
    </xdr:to>
    <xdr:pic>
      <xdr:nvPicPr>
        <xdr:cNvPr id="61" name="27 Imagen" descr="C:\Users\admin\AppData\Local\Microsoft\Windows\Temporary Internet Files\Content.IE5\OEVMVRAQ\MC900442084[1].wmf">
          <a:extLst>
            <a:ext uri="{FF2B5EF4-FFF2-40B4-BE49-F238E27FC236}">
              <a16:creationId xmlns:a16="http://schemas.microsoft.com/office/drawing/2014/main" id="{00000000-0008-0000-0300-00003D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5989300" y="2222500"/>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1117600</xdr:colOff>
      <xdr:row>9</xdr:row>
      <xdr:rowOff>228600</xdr:rowOff>
    </xdr:from>
    <xdr:to>
      <xdr:col>37</xdr:col>
      <xdr:colOff>1117600</xdr:colOff>
      <xdr:row>10</xdr:row>
      <xdr:rowOff>279400</xdr:rowOff>
    </xdr:to>
    <xdr:pic>
      <xdr:nvPicPr>
        <xdr:cNvPr id="62" name="27 Imagen" descr="C:\Users\admin\AppData\Local\Microsoft\Windows\Temporary Internet Files\Content.IE5\OEVMVRAQ\MC900442084[1].wmf">
          <a:extLst>
            <a:ext uri="{FF2B5EF4-FFF2-40B4-BE49-F238E27FC236}">
              <a16:creationId xmlns:a16="http://schemas.microsoft.com/office/drawing/2014/main" id="{00000000-0008-0000-0300-00003E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2517100" y="2222500"/>
          <a:ext cx="0" cy="27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39</xdr:col>
      <xdr:colOff>1104900</xdr:colOff>
      <xdr:row>9</xdr:row>
      <xdr:rowOff>152400</xdr:rowOff>
    </xdr:from>
    <xdr:to>
      <xdr:col>39</xdr:col>
      <xdr:colOff>0</xdr:colOff>
      <xdr:row>10</xdr:row>
      <xdr:rowOff>304800</xdr:rowOff>
    </xdr:to>
    <xdr:pic>
      <xdr:nvPicPr>
        <xdr:cNvPr id="63" name="27 Imagen" descr="C:\Users\admin\AppData\Local\Microsoft\Windows\Temporary Internet Files\Content.IE5\OEVMVRAQ\MC900442084[1].wmf">
          <a:extLst>
            <a:ext uri="{FF2B5EF4-FFF2-40B4-BE49-F238E27FC236}">
              <a16:creationId xmlns:a16="http://schemas.microsoft.com/office/drawing/2014/main" id="{00000000-0008-0000-0300-00003F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6606500" y="2146300"/>
          <a:ext cx="0" cy="33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39</xdr:col>
      <xdr:colOff>0</xdr:colOff>
      <xdr:row>9</xdr:row>
      <xdr:rowOff>152400</xdr:rowOff>
    </xdr:from>
    <xdr:to>
      <xdr:col>39</xdr:col>
      <xdr:colOff>0</xdr:colOff>
      <xdr:row>10</xdr:row>
      <xdr:rowOff>304800</xdr:rowOff>
    </xdr:to>
    <xdr:pic>
      <xdr:nvPicPr>
        <xdr:cNvPr id="64" name="27 Imagen" descr="C:\Users\admin\AppData\Local\Microsoft\Windows\Temporary Internet Files\Content.IE5\OEVMVRAQ\MC900442084[1].wmf">
          <a:extLst>
            <a:ext uri="{FF2B5EF4-FFF2-40B4-BE49-F238E27FC236}">
              <a16:creationId xmlns:a16="http://schemas.microsoft.com/office/drawing/2014/main" id="{00000000-0008-0000-0300-000040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6606500" y="2146300"/>
          <a:ext cx="0" cy="33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39</xdr:col>
      <xdr:colOff>0</xdr:colOff>
      <xdr:row>9</xdr:row>
      <xdr:rowOff>152400</xdr:rowOff>
    </xdr:from>
    <xdr:to>
      <xdr:col>39</xdr:col>
      <xdr:colOff>0</xdr:colOff>
      <xdr:row>10</xdr:row>
      <xdr:rowOff>304800</xdr:rowOff>
    </xdr:to>
    <xdr:pic>
      <xdr:nvPicPr>
        <xdr:cNvPr id="65" name="27 Imagen" descr="C:\Users\admin\AppData\Local\Microsoft\Windows\Temporary Internet Files\Content.IE5\OEVMVRAQ\MC900442084[1].wmf">
          <a:extLst>
            <a:ext uri="{FF2B5EF4-FFF2-40B4-BE49-F238E27FC236}">
              <a16:creationId xmlns:a16="http://schemas.microsoft.com/office/drawing/2014/main" id="{00000000-0008-0000-0300-000041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6606500" y="2146300"/>
          <a:ext cx="0" cy="33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39</xdr:col>
      <xdr:colOff>0</xdr:colOff>
      <xdr:row>9</xdr:row>
      <xdr:rowOff>152400</xdr:rowOff>
    </xdr:from>
    <xdr:to>
      <xdr:col>39</xdr:col>
      <xdr:colOff>0</xdr:colOff>
      <xdr:row>10</xdr:row>
      <xdr:rowOff>304800</xdr:rowOff>
    </xdr:to>
    <xdr:pic>
      <xdr:nvPicPr>
        <xdr:cNvPr id="66" name="27 Imagen" descr="C:\Users\admin\AppData\Local\Microsoft\Windows\Temporary Internet Files\Content.IE5\OEVMVRAQ\MC900442084[1].wmf">
          <a:extLst>
            <a:ext uri="{FF2B5EF4-FFF2-40B4-BE49-F238E27FC236}">
              <a16:creationId xmlns:a16="http://schemas.microsoft.com/office/drawing/2014/main" id="{00000000-0008-0000-0300-000042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6606500" y="2146300"/>
          <a:ext cx="0" cy="33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1130300</xdr:colOff>
      <xdr:row>9</xdr:row>
      <xdr:rowOff>215900</xdr:rowOff>
    </xdr:from>
    <xdr:to>
      <xdr:col>35</xdr:col>
      <xdr:colOff>1130300</xdr:colOff>
      <xdr:row>10</xdr:row>
      <xdr:rowOff>292100</xdr:rowOff>
    </xdr:to>
    <xdr:pic>
      <xdr:nvPicPr>
        <xdr:cNvPr id="67" name="27 Imagen" descr="C:\Users\admin\AppData\Local\Microsoft\Windows\Temporary Internet Files\Content.IE5\OEVMVRAQ\MC900442084[1].wmf">
          <a:extLst>
            <a:ext uri="{FF2B5EF4-FFF2-40B4-BE49-F238E27FC236}">
              <a16:creationId xmlns:a16="http://schemas.microsoft.com/office/drawing/2014/main" id="{00000000-0008-0000-0300-000043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7322800" y="2209800"/>
          <a:ext cx="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1130300</xdr:colOff>
      <xdr:row>9</xdr:row>
      <xdr:rowOff>215900</xdr:rowOff>
    </xdr:from>
    <xdr:to>
      <xdr:col>38</xdr:col>
      <xdr:colOff>1130300</xdr:colOff>
      <xdr:row>10</xdr:row>
      <xdr:rowOff>292100</xdr:rowOff>
    </xdr:to>
    <xdr:pic>
      <xdr:nvPicPr>
        <xdr:cNvPr id="68" name="27 Imagen" descr="C:\Users\admin\AppData\Local\Microsoft\Windows\Temporary Internet Files\Content.IE5\OEVMVRAQ\MC900442084[1].wmf">
          <a:extLst>
            <a:ext uri="{FF2B5EF4-FFF2-40B4-BE49-F238E27FC236}">
              <a16:creationId xmlns:a16="http://schemas.microsoft.com/office/drawing/2014/main" id="{00000000-0008-0000-0300-000044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3863300" y="2209800"/>
          <a:ext cx="0" cy="29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39</xdr:col>
      <xdr:colOff>0</xdr:colOff>
      <xdr:row>9</xdr:row>
      <xdr:rowOff>139700</xdr:rowOff>
    </xdr:from>
    <xdr:to>
      <xdr:col>39</xdr:col>
      <xdr:colOff>0</xdr:colOff>
      <xdr:row>10</xdr:row>
      <xdr:rowOff>292100</xdr:rowOff>
    </xdr:to>
    <xdr:pic>
      <xdr:nvPicPr>
        <xdr:cNvPr id="69" name="27 Imagen" descr="C:\Users\admin\AppData\Local\Microsoft\Windows\Temporary Internet Files\Content.IE5\OEVMVRAQ\MC900442084[1].wmf">
          <a:extLst>
            <a:ext uri="{FF2B5EF4-FFF2-40B4-BE49-F238E27FC236}">
              <a16:creationId xmlns:a16="http://schemas.microsoft.com/office/drawing/2014/main" id="{00000000-0008-0000-0300-000045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6606500" y="2133600"/>
          <a:ext cx="0" cy="33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39</xdr:col>
      <xdr:colOff>0</xdr:colOff>
      <xdr:row>9</xdr:row>
      <xdr:rowOff>139700</xdr:rowOff>
    </xdr:from>
    <xdr:to>
      <xdr:col>39</xdr:col>
      <xdr:colOff>0</xdr:colOff>
      <xdr:row>10</xdr:row>
      <xdr:rowOff>292100</xdr:rowOff>
    </xdr:to>
    <xdr:pic>
      <xdr:nvPicPr>
        <xdr:cNvPr id="70" name="27 Imagen" descr="C:\Users\admin\AppData\Local\Microsoft\Windows\Temporary Internet Files\Content.IE5\OEVMVRAQ\MC900442084[1].wmf">
          <a:extLst>
            <a:ext uri="{FF2B5EF4-FFF2-40B4-BE49-F238E27FC236}">
              <a16:creationId xmlns:a16="http://schemas.microsoft.com/office/drawing/2014/main" id="{00000000-0008-0000-0300-000046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6606500" y="2133600"/>
          <a:ext cx="0" cy="33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39077</xdr:colOff>
      <xdr:row>0</xdr:row>
      <xdr:rowOff>28331</xdr:rowOff>
    </xdr:from>
    <xdr:to>
      <xdr:col>5</xdr:col>
      <xdr:colOff>263769</xdr:colOff>
      <xdr:row>2</xdr:row>
      <xdr:rowOff>133106</xdr:rowOff>
    </xdr:to>
    <xdr:pic>
      <xdr:nvPicPr>
        <xdr:cNvPr id="129964" name="3 Imagen">
          <a:extLst>
            <a:ext uri="{FF2B5EF4-FFF2-40B4-BE49-F238E27FC236}">
              <a16:creationId xmlns:a16="http://schemas.microsoft.com/office/drawing/2014/main" id="{00000000-0008-0000-0400-0000ACFB01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231" y="28331"/>
          <a:ext cx="7747000" cy="847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2217615</xdr:colOff>
      <xdr:row>0</xdr:row>
      <xdr:rowOff>47627</xdr:rowOff>
    </xdr:from>
    <xdr:to>
      <xdr:col>5</xdr:col>
      <xdr:colOff>117230</xdr:colOff>
      <xdr:row>1</xdr:row>
      <xdr:rowOff>224692</xdr:rowOff>
    </xdr:to>
    <xdr:sp macro="" textlink="">
      <xdr:nvSpPr>
        <xdr:cNvPr id="7" name="6 CuadroTexto">
          <a:extLst>
            <a:ext uri="{FF2B5EF4-FFF2-40B4-BE49-F238E27FC236}">
              <a16:creationId xmlns:a16="http://schemas.microsoft.com/office/drawing/2014/main" id="{00000000-0008-0000-0400-000007000000}"/>
            </a:ext>
          </a:extLst>
        </xdr:cNvPr>
        <xdr:cNvSpPr txBox="1"/>
      </xdr:nvSpPr>
      <xdr:spPr>
        <a:xfrm>
          <a:off x="4953000" y="47627"/>
          <a:ext cx="2891692" cy="5482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s-CO" sz="1600" b="1">
              <a:solidFill>
                <a:srgbClr val="006600"/>
              </a:solidFill>
            </a:rPr>
            <a:t>UNIVERSIDAD DEL QUINDIO</a:t>
          </a:r>
        </a:p>
        <a:p>
          <a:pPr algn="r"/>
          <a:r>
            <a:rPr lang="es-CO" sz="1100" b="0">
              <a:solidFill>
                <a:srgbClr val="006600"/>
              </a:solidFill>
            </a:rPr>
            <a:t>SISTEMA INTEGRADO DE GESTIÓN</a:t>
          </a:r>
        </a:p>
      </xdr:txBody>
    </xdr:sp>
    <xdr:clientData/>
  </xdr:twoCellAnchor>
  <xdr:twoCellAnchor>
    <xdr:from>
      <xdr:col>1</xdr:col>
      <xdr:colOff>224693</xdr:colOff>
      <xdr:row>0</xdr:row>
      <xdr:rowOff>47625</xdr:rowOff>
    </xdr:from>
    <xdr:to>
      <xdr:col>2</xdr:col>
      <xdr:colOff>742951</xdr:colOff>
      <xdr:row>2</xdr:row>
      <xdr:rowOff>142875</xdr:rowOff>
    </xdr:to>
    <xdr:pic>
      <xdr:nvPicPr>
        <xdr:cNvPr id="129966" name="Picture 1" descr="logo de la universidad del quindio">
          <a:extLst>
            <a:ext uri="{FF2B5EF4-FFF2-40B4-BE49-F238E27FC236}">
              <a16:creationId xmlns:a16="http://schemas.microsoft.com/office/drawing/2014/main" id="{00000000-0008-0000-0400-0000AEFB0100}"/>
            </a:ext>
          </a:extLst>
        </xdr:cNvPr>
        <xdr:cNvPicPr>
          <a:picLocks noChangeAspect="1" noChangeArrowheads="1"/>
        </xdr:cNvPicPr>
      </xdr:nvPicPr>
      <xdr:blipFill>
        <a:blip xmlns:r="http://schemas.openxmlformats.org/officeDocument/2006/relationships" r:embed="rId2">
          <a:lum bright="-30000"/>
          <a:extLst>
            <a:ext uri="{28A0092B-C50C-407E-A947-70E740481C1C}">
              <a14:useLocalDpi xmlns:a14="http://schemas.microsoft.com/office/drawing/2010/main" val="0"/>
            </a:ext>
          </a:extLst>
        </a:blip>
        <a:srcRect/>
        <a:stretch>
          <a:fillRect/>
        </a:stretch>
      </xdr:blipFill>
      <xdr:spPr bwMode="auto">
        <a:xfrm>
          <a:off x="429847" y="47625"/>
          <a:ext cx="801566" cy="8377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1263649</xdr:colOff>
      <xdr:row>1</xdr:row>
      <xdr:rowOff>163098</xdr:rowOff>
    </xdr:from>
    <xdr:to>
      <xdr:col>4</xdr:col>
      <xdr:colOff>879231</xdr:colOff>
      <xdr:row>2</xdr:row>
      <xdr:rowOff>123793</xdr:rowOff>
    </xdr:to>
    <xdr:sp macro="" textlink="">
      <xdr:nvSpPr>
        <xdr:cNvPr id="9" name="8 CuadroTexto">
          <a:extLst>
            <a:ext uri="{FF2B5EF4-FFF2-40B4-BE49-F238E27FC236}">
              <a16:creationId xmlns:a16="http://schemas.microsoft.com/office/drawing/2014/main" id="{00000000-0008-0000-0400-000009000000}"/>
            </a:ext>
          </a:extLst>
        </xdr:cNvPr>
        <xdr:cNvSpPr txBox="1"/>
      </xdr:nvSpPr>
      <xdr:spPr>
        <a:xfrm>
          <a:off x="1752111" y="534329"/>
          <a:ext cx="4627197" cy="331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400" b="1" baseline="0">
              <a:solidFill>
                <a:srgbClr val="006600"/>
              </a:solidFill>
            </a:rPr>
            <a:t>PROYECTOS DE INVERSIÓN</a:t>
          </a:r>
          <a:endParaRPr lang="es-CO" sz="1400" b="1">
            <a:solidFill>
              <a:srgbClr val="006600"/>
            </a:solidFill>
          </a:endParaRPr>
        </a:p>
      </xdr:txBody>
    </xdr:sp>
    <xdr:clientData/>
  </xdr:twoCellAnchor>
  <xdr:twoCellAnchor>
    <xdr:from>
      <xdr:col>2</xdr:col>
      <xdr:colOff>723900</xdr:colOff>
      <xdr:row>0</xdr:row>
      <xdr:rowOff>114300</xdr:rowOff>
    </xdr:from>
    <xdr:to>
      <xdr:col>2</xdr:col>
      <xdr:colOff>1685925</xdr:colOff>
      <xdr:row>2</xdr:row>
      <xdr:rowOff>47625</xdr:rowOff>
    </xdr:to>
    <xdr:grpSp>
      <xdr:nvGrpSpPr>
        <xdr:cNvPr id="129968" name="27 Grupo">
          <a:extLst>
            <a:ext uri="{FF2B5EF4-FFF2-40B4-BE49-F238E27FC236}">
              <a16:creationId xmlns:a16="http://schemas.microsoft.com/office/drawing/2014/main" id="{00000000-0008-0000-0400-0000B0FB0100}"/>
            </a:ext>
          </a:extLst>
        </xdr:cNvPr>
        <xdr:cNvGrpSpPr>
          <a:grpSpLocks/>
        </xdr:cNvGrpSpPr>
      </xdr:nvGrpSpPr>
      <xdr:grpSpPr bwMode="auto">
        <a:xfrm>
          <a:off x="1212362" y="114300"/>
          <a:ext cx="962025" cy="675787"/>
          <a:chOff x="1991021" y="2705056"/>
          <a:chExt cx="1500859" cy="972913"/>
        </a:xfrm>
      </xdr:grpSpPr>
      <xdr:pic>
        <xdr:nvPicPr>
          <xdr:cNvPr id="23" name="Picture 1" descr="logo de la universidad del quindio">
            <a:extLst>
              <a:ext uri="{FF2B5EF4-FFF2-40B4-BE49-F238E27FC236}">
                <a16:creationId xmlns:a16="http://schemas.microsoft.com/office/drawing/2014/main" id="{00000000-0008-0000-0400-000017000000}"/>
              </a:ext>
            </a:extLst>
          </xdr:cNvPr>
          <xdr:cNvPicPr>
            <a:picLocks noChangeAspect="1" noChangeArrowheads="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21" y="2705056"/>
            <a:ext cx="407588" cy="352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1" descr="logo de la universidad del quindio">
            <a:extLst>
              <a:ext uri="{FF2B5EF4-FFF2-40B4-BE49-F238E27FC236}">
                <a16:creationId xmlns:a16="http://schemas.microsoft.com/office/drawing/2014/main" id="{00000000-0008-0000-0400-000018000000}"/>
              </a:ext>
            </a:extLst>
          </xdr:cNvPr>
          <xdr:cNvPicPr>
            <a:picLocks noChangeAspect="1" noChangeArrowheads="1"/>
          </xdr:cNvPicPr>
        </xdr:nvPicPr>
        <xdr:blipFill rotWithShape="1">
          <a:blip xmlns:r="http://schemas.openxmlformats.org/officeDocument/2006/relationships" r:embed="rId4"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4039" y="2899048"/>
            <a:ext cx="275320"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1" descr="logo de la universidad del quindio">
            <a:extLst>
              <a:ext uri="{FF2B5EF4-FFF2-40B4-BE49-F238E27FC236}">
                <a16:creationId xmlns:a16="http://schemas.microsoft.com/office/drawing/2014/main" id="{00000000-0008-0000-0400-000019000000}"/>
              </a:ext>
            </a:extLst>
          </xdr:cNvPr>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45307" y="3511146"/>
            <a:ext cx="192936" cy="166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1" descr="logo de la universidad del quindio">
            <a:extLst>
              <a:ext uri="{FF2B5EF4-FFF2-40B4-BE49-F238E27FC236}">
                <a16:creationId xmlns:a16="http://schemas.microsoft.com/office/drawing/2014/main" id="{00000000-0008-0000-0400-00001A000000}"/>
              </a:ext>
            </a:extLst>
          </xdr:cNvPr>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627784" y="3175177"/>
            <a:ext cx="153371"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1" descr="logo de la universidad del quindio">
            <a:extLst>
              <a:ext uri="{FF2B5EF4-FFF2-40B4-BE49-F238E27FC236}">
                <a16:creationId xmlns:a16="http://schemas.microsoft.com/office/drawing/2014/main" id="{00000000-0008-0000-0400-00001B000000}"/>
              </a:ext>
            </a:extLst>
          </xdr:cNvPr>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95737" y="3141742"/>
            <a:ext cx="275319"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8" name="Picture 1" descr="logo de la universidad del quindio">
            <a:extLst>
              <a:ext uri="{FF2B5EF4-FFF2-40B4-BE49-F238E27FC236}">
                <a16:creationId xmlns:a16="http://schemas.microsoft.com/office/drawing/2014/main" id="{00000000-0008-0000-0400-00001C000000}"/>
              </a:ext>
            </a:extLst>
          </xdr:cNvPr>
          <xdr:cNvPicPr>
            <a:picLocks noChangeAspect="1" noChangeArrowheads="1"/>
          </xdr:cNvPicPr>
        </xdr:nvPicPr>
        <xdr:blipFill rotWithShape="1">
          <a:blip xmlns:r="http://schemas.openxmlformats.org/officeDocument/2006/relationships" r:embed="rId8"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57" y="2722391"/>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Picture 1" descr="logo de la universidad del quindio">
            <a:extLst>
              <a:ext uri="{FF2B5EF4-FFF2-40B4-BE49-F238E27FC236}">
                <a16:creationId xmlns:a16="http://schemas.microsoft.com/office/drawing/2014/main" id="{00000000-0008-0000-0400-00001D000000}"/>
              </a:ext>
            </a:extLst>
          </xdr:cNvPr>
          <xdr:cNvPicPr>
            <a:picLocks noChangeAspect="1" noChangeArrowheads="1"/>
          </xdr:cNvPicPr>
        </xdr:nvPicPr>
        <xdr:blipFill rotWithShape="1">
          <a:blip xmlns:r="http://schemas.openxmlformats.org/officeDocument/2006/relationships" r:embed="rId9"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768" y="3368159"/>
            <a:ext cx="180020" cy="155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1" descr="logo de la universidad del quindio">
            <a:extLst>
              <a:ext uri="{FF2B5EF4-FFF2-40B4-BE49-F238E27FC236}">
                <a16:creationId xmlns:a16="http://schemas.microsoft.com/office/drawing/2014/main" id="{00000000-0008-0000-0400-00001E000000}"/>
              </a:ext>
            </a:extLst>
          </xdr:cNvPr>
          <xdr:cNvPicPr>
            <a:picLocks noChangeAspect="1" noChangeArrowheads="1"/>
          </xdr:cNvPicPr>
        </xdr:nvPicPr>
        <xdr:blipFill rotWithShape="1">
          <a:blip xmlns:r="http://schemas.openxmlformats.org/officeDocument/2006/relationships" r:embed="rId8"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15815" y="2998422"/>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1" descr="logo de la universidad del quindio">
            <a:extLst>
              <a:ext uri="{FF2B5EF4-FFF2-40B4-BE49-F238E27FC236}">
                <a16:creationId xmlns:a16="http://schemas.microsoft.com/office/drawing/2014/main" id="{00000000-0008-0000-0400-00001F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505" y="273172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1" descr="logo de la universidad del quindio">
            <a:extLst>
              <a:ext uri="{FF2B5EF4-FFF2-40B4-BE49-F238E27FC236}">
                <a16:creationId xmlns:a16="http://schemas.microsoft.com/office/drawing/2014/main" id="{00000000-0008-0000-0400-000020000000}"/>
              </a:ext>
            </a:extLst>
          </xdr:cNvPr>
          <xdr:cNvPicPr>
            <a:picLocks noChangeAspect="1" noChangeArrowheads="1"/>
          </xdr:cNvPicPr>
        </xdr:nvPicPr>
        <xdr:blipFill rotWithShape="1">
          <a:blip xmlns:r="http://schemas.openxmlformats.org/officeDocument/2006/relationships" r:embed="rId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00" y="2783681"/>
            <a:ext cx="140183" cy="12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1" descr="logo de la universidad del quindio">
            <a:extLst>
              <a:ext uri="{FF2B5EF4-FFF2-40B4-BE49-F238E27FC236}">
                <a16:creationId xmlns:a16="http://schemas.microsoft.com/office/drawing/2014/main" id="{00000000-0008-0000-0400-000021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132217" y="289241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9980" name="Picture 1" descr="logo de la universidad del quindio">
            <a:extLst>
              <a:ext uri="{FF2B5EF4-FFF2-40B4-BE49-F238E27FC236}">
                <a16:creationId xmlns:a16="http://schemas.microsoft.com/office/drawing/2014/main" id="{00000000-0008-0000-0400-0000BCFB01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3408601" y="2876939"/>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28575</xdr:colOff>
      <xdr:row>6</xdr:row>
      <xdr:rowOff>28575</xdr:rowOff>
    </xdr:from>
    <xdr:to>
      <xdr:col>7</xdr:col>
      <xdr:colOff>1542143</xdr:colOff>
      <xdr:row>11</xdr:row>
      <xdr:rowOff>133350</xdr:rowOff>
    </xdr:to>
    <xdr:pic>
      <xdr:nvPicPr>
        <xdr:cNvPr id="2" name="1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79375"/>
          <a:ext cx="9476468" cy="930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1703916</xdr:colOff>
      <xdr:row>6</xdr:row>
      <xdr:rowOff>66676</xdr:rowOff>
    </xdr:from>
    <xdr:to>
      <xdr:col>7</xdr:col>
      <xdr:colOff>1529009</xdr:colOff>
      <xdr:row>10</xdr:row>
      <xdr:rowOff>10583</xdr:rowOff>
    </xdr:to>
    <xdr:sp macro="" textlink="">
      <xdr:nvSpPr>
        <xdr:cNvPr id="3" name="2 CuadroTexto">
          <a:extLst>
            <a:ext uri="{FF2B5EF4-FFF2-40B4-BE49-F238E27FC236}">
              <a16:creationId xmlns:a16="http://schemas.microsoft.com/office/drawing/2014/main" id="{00000000-0008-0000-0500-000003000000}"/>
            </a:ext>
          </a:extLst>
        </xdr:cNvPr>
        <xdr:cNvSpPr txBox="1"/>
      </xdr:nvSpPr>
      <xdr:spPr>
        <a:xfrm>
          <a:off x="6487583" y="119593"/>
          <a:ext cx="3127093" cy="6212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s-CO" sz="1600" b="1">
              <a:solidFill>
                <a:srgbClr val="006600"/>
              </a:solidFill>
            </a:rPr>
            <a:t>UNIVERSIDAD DEL QUINDIO</a:t>
          </a:r>
        </a:p>
        <a:p>
          <a:pPr algn="r"/>
          <a:r>
            <a:rPr lang="es-CO" sz="1100" b="0">
              <a:solidFill>
                <a:srgbClr val="006600"/>
              </a:solidFill>
            </a:rPr>
            <a:t>SISTEMA INTEGRADO DE GESTIÓN</a:t>
          </a:r>
        </a:p>
      </xdr:txBody>
    </xdr:sp>
    <xdr:clientData/>
  </xdr:twoCellAnchor>
  <xdr:twoCellAnchor>
    <xdr:from>
      <xdr:col>1</xdr:col>
      <xdr:colOff>148167</xdr:colOff>
      <xdr:row>6</xdr:row>
      <xdr:rowOff>66675</xdr:rowOff>
    </xdr:from>
    <xdr:to>
      <xdr:col>1</xdr:col>
      <xdr:colOff>966257</xdr:colOff>
      <xdr:row>11</xdr:row>
      <xdr:rowOff>95250</xdr:rowOff>
    </xdr:to>
    <xdr:pic>
      <xdr:nvPicPr>
        <xdr:cNvPr id="4" name="Picture 1" descr="logo de la universidad del quindio">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2">
          <a:lum bright="-30000"/>
          <a:extLst>
            <a:ext uri="{28A0092B-C50C-407E-A947-70E740481C1C}">
              <a14:useLocalDpi xmlns:a14="http://schemas.microsoft.com/office/drawing/2010/main" val="0"/>
            </a:ext>
          </a:extLst>
        </a:blip>
        <a:srcRect/>
        <a:stretch>
          <a:fillRect/>
        </a:stretch>
      </xdr:blipFill>
      <xdr:spPr bwMode="auto">
        <a:xfrm>
          <a:off x="264584" y="119592"/>
          <a:ext cx="818090" cy="8752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1746251</xdr:colOff>
      <xdr:row>9</xdr:row>
      <xdr:rowOff>83820</xdr:rowOff>
    </xdr:from>
    <xdr:to>
      <xdr:col>6</xdr:col>
      <xdr:colOff>1397001</xdr:colOff>
      <xdr:row>11</xdr:row>
      <xdr:rowOff>112395</xdr:rowOff>
    </xdr:to>
    <xdr:sp macro="" textlink="">
      <xdr:nvSpPr>
        <xdr:cNvPr id="5" name="4 CuadroTexto">
          <a:extLst>
            <a:ext uri="{FF2B5EF4-FFF2-40B4-BE49-F238E27FC236}">
              <a16:creationId xmlns:a16="http://schemas.microsoft.com/office/drawing/2014/main" id="{00000000-0008-0000-0500-000005000000}"/>
            </a:ext>
          </a:extLst>
        </xdr:cNvPr>
        <xdr:cNvSpPr txBox="1"/>
      </xdr:nvSpPr>
      <xdr:spPr>
        <a:xfrm>
          <a:off x="1862668" y="644737"/>
          <a:ext cx="6032500" cy="3672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400" b="1">
              <a:solidFill>
                <a:srgbClr val="006600"/>
              </a:solidFill>
            </a:rPr>
            <a:t> </a:t>
          </a:r>
          <a:r>
            <a:rPr lang="es-CO" sz="1400" b="1" baseline="0">
              <a:solidFill>
                <a:srgbClr val="006600"/>
              </a:solidFill>
            </a:rPr>
            <a:t> PROYECTOS DE INVERSIÓN</a:t>
          </a:r>
          <a:endParaRPr lang="es-CO" sz="1400" b="1">
            <a:solidFill>
              <a:srgbClr val="006600"/>
            </a:solidFill>
          </a:endParaRPr>
        </a:p>
      </xdr:txBody>
    </xdr:sp>
    <xdr:clientData/>
  </xdr:twoCellAnchor>
  <xdr:twoCellAnchor>
    <xdr:from>
      <xdr:col>1</xdr:col>
      <xdr:colOff>883708</xdr:colOff>
      <xdr:row>6</xdr:row>
      <xdr:rowOff>152400</xdr:rowOff>
    </xdr:from>
    <xdr:to>
      <xdr:col>1</xdr:col>
      <xdr:colOff>1936752</xdr:colOff>
      <xdr:row>11</xdr:row>
      <xdr:rowOff>9525</xdr:rowOff>
    </xdr:to>
    <xdr:grpSp>
      <xdr:nvGrpSpPr>
        <xdr:cNvPr id="6" name="27 Grupo">
          <a:extLst>
            <a:ext uri="{FF2B5EF4-FFF2-40B4-BE49-F238E27FC236}">
              <a16:creationId xmlns:a16="http://schemas.microsoft.com/office/drawing/2014/main" id="{00000000-0008-0000-0500-000006000000}"/>
            </a:ext>
          </a:extLst>
        </xdr:cNvPr>
        <xdr:cNvGrpSpPr>
          <a:grpSpLocks/>
        </xdr:cNvGrpSpPr>
      </xdr:nvGrpSpPr>
      <xdr:grpSpPr bwMode="auto">
        <a:xfrm>
          <a:off x="1000125" y="205317"/>
          <a:ext cx="1053044" cy="703791"/>
          <a:chOff x="1991021" y="2705056"/>
          <a:chExt cx="1500859" cy="972913"/>
        </a:xfrm>
      </xdr:grpSpPr>
      <xdr:pic>
        <xdr:nvPicPr>
          <xdr:cNvPr id="7" name="Picture 1" descr="logo de la universidad del quindio">
            <a:extLst>
              <a:ext uri="{FF2B5EF4-FFF2-40B4-BE49-F238E27FC236}">
                <a16:creationId xmlns:a16="http://schemas.microsoft.com/office/drawing/2014/main" id="{00000000-0008-0000-0500-000007000000}"/>
              </a:ext>
            </a:extLst>
          </xdr:cNvPr>
          <xdr:cNvPicPr>
            <a:picLocks noChangeAspect="1" noChangeArrowheads="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21" y="2705056"/>
            <a:ext cx="407588" cy="352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1" descr="logo de la universidad del quindio">
            <a:extLst>
              <a:ext uri="{FF2B5EF4-FFF2-40B4-BE49-F238E27FC236}">
                <a16:creationId xmlns:a16="http://schemas.microsoft.com/office/drawing/2014/main" id="{00000000-0008-0000-0500-000008000000}"/>
              </a:ext>
            </a:extLst>
          </xdr:cNvPr>
          <xdr:cNvPicPr>
            <a:picLocks noChangeAspect="1" noChangeArrowheads="1"/>
          </xdr:cNvPicPr>
        </xdr:nvPicPr>
        <xdr:blipFill rotWithShape="1">
          <a:blip xmlns:r="http://schemas.openxmlformats.org/officeDocument/2006/relationships" r:embed="rId4"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4039" y="2899048"/>
            <a:ext cx="275320"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1" descr="logo de la universidad del quindio">
            <a:extLst>
              <a:ext uri="{FF2B5EF4-FFF2-40B4-BE49-F238E27FC236}">
                <a16:creationId xmlns:a16="http://schemas.microsoft.com/office/drawing/2014/main" id="{00000000-0008-0000-0500-000009000000}"/>
              </a:ext>
            </a:extLst>
          </xdr:cNvPr>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45307" y="3511146"/>
            <a:ext cx="192936" cy="166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1" descr="logo de la universidad del quindio">
            <a:extLst>
              <a:ext uri="{FF2B5EF4-FFF2-40B4-BE49-F238E27FC236}">
                <a16:creationId xmlns:a16="http://schemas.microsoft.com/office/drawing/2014/main" id="{00000000-0008-0000-0500-00000A000000}"/>
              </a:ext>
            </a:extLst>
          </xdr:cNvPr>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627784" y="3175177"/>
            <a:ext cx="153371"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1" descr="logo de la universidad del quindio">
            <a:extLst>
              <a:ext uri="{FF2B5EF4-FFF2-40B4-BE49-F238E27FC236}">
                <a16:creationId xmlns:a16="http://schemas.microsoft.com/office/drawing/2014/main" id="{00000000-0008-0000-0500-00000B000000}"/>
              </a:ext>
            </a:extLst>
          </xdr:cNvPr>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95737" y="3141742"/>
            <a:ext cx="275319"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1" descr="logo de la universidad del quindio">
            <a:extLst>
              <a:ext uri="{FF2B5EF4-FFF2-40B4-BE49-F238E27FC236}">
                <a16:creationId xmlns:a16="http://schemas.microsoft.com/office/drawing/2014/main" id="{00000000-0008-0000-0500-00000C000000}"/>
              </a:ext>
            </a:extLst>
          </xdr:cNvPr>
          <xdr:cNvPicPr>
            <a:picLocks noChangeAspect="1" noChangeArrowheads="1"/>
          </xdr:cNvPicPr>
        </xdr:nvPicPr>
        <xdr:blipFill rotWithShape="1">
          <a:blip xmlns:r="http://schemas.openxmlformats.org/officeDocument/2006/relationships" r:embed="rId8"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57" y="2722391"/>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1" descr="logo de la universidad del quindio">
            <a:extLst>
              <a:ext uri="{FF2B5EF4-FFF2-40B4-BE49-F238E27FC236}">
                <a16:creationId xmlns:a16="http://schemas.microsoft.com/office/drawing/2014/main" id="{00000000-0008-0000-0500-00000D000000}"/>
              </a:ext>
            </a:extLst>
          </xdr:cNvPr>
          <xdr:cNvPicPr>
            <a:picLocks noChangeAspect="1" noChangeArrowheads="1"/>
          </xdr:cNvPicPr>
        </xdr:nvPicPr>
        <xdr:blipFill rotWithShape="1">
          <a:blip xmlns:r="http://schemas.openxmlformats.org/officeDocument/2006/relationships" r:embed="rId9"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768" y="3368159"/>
            <a:ext cx="180020" cy="155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1" descr="logo de la universidad del quindio">
            <a:extLst>
              <a:ext uri="{FF2B5EF4-FFF2-40B4-BE49-F238E27FC236}">
                <a16:creationId xmlns:a16="http://schemas.microsoft.com/office/drawing/2014/main" id="{00000000-0008-0000-0500-00000E000000}"/>
              </a:ext>
            </a:extLst>
          </xdr:cNvPr>
          <xdr:cNvPicPr>
            <a:picLocks noChangeAspect="1" noChangeArrowheads="1"/>
          </xdr:cNvPicPr>
        </xdr:nvPicPr>
        <xdr:blipFill rotWithShape="1">
          <a:blip xmlns:r="http://schemas.openxmlformats.org/officeDocument/2006/relationships" r:embed="rId8"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15815" y="2998422"/>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1" descr="logo de la universidad del quindio">
            <a:extLst>
              <a:ext uri="{FF2B5EF4-FFF2-40B4-BE49-F238E27FC236}">
                <a16:creationId xmlns:a16="http://schemas.microsoft.com/office/drawing/2014/main" id="{00000000-0008-0000-0500-00000F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505" y="273172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1" descr="logo de la universidad del quindio">
            <a:extLst>
              <a:ext uri="{FF2B5EF4-FFF2-40B4-BE49-F238E27FC236}">
                <a16:creationId xmlns:a16="http://schemas.microsoft.com/office/drawing/2014/main" id="{00000000-0008-0000-0500-000010000000}"/>
              </a:ext>
            </a:extLst>
          </xdr:cNvPr>
          <xdr:cNvPicPr>
            <a:picLocks noChangeAspect="1" noChangeArrowheads="1"/>
          </xdr:cNvPicPr>
        </xdr:nvPicPr>
        <xdr:blipFill rotWithShape="1">
          <a:blip xmlns:r="http://schemas.openxmlformats.org/officeDocument/2006/relationships" r:embed="rId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00" y="2783681"/>
            <a:ext cx="140183" cy="12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Picture 1" descr="logo de la universidad del quindio">
            <a:extLst>
              <a:ext uri="{FF2B5EF4-FFF2-40B4-BE49-F238E27FC236}">
                <a16:creationId xmlns:a16="http://schemas.microsoft.com/office/drawing/2014/main" id="{00000000-0008-0000-0500-000011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132217" y="289241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8" name="Picture 1" descr="logo de la universidad del quindio">
            <a:extLst>
              <a:ext uri="{FF2B5EF4-FFF2-40B4-BE49-F238E27FC236}">
                <a16:creationId xmlns:a16="http://schemas.microsoft.com/office/drawing/2014/main" id="{00000000-0008-0000-0500-000012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3408601" y="2876939"/>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8</xdr:col>
      <xdr:colOff>209550</xdr:colOff>
      <xdr:row>7</xdr:row>
      <xdr:rowOff>95250</xdr:rowOff>
    </xdr:from>
    <xdr:to>
      <xdr:col>8</xdr:col>
      <xdr:colOff>2086429</xdr:colOff>
      <xdr:row>15</xdr:row>
      <xdr:rowOff>38100</xdr:rowOff>
    </xdr:to>
    <xdr:sp macro="" textlink="">
      <xdr:nvSpPr>
        <xdr:cNvPr id="19" name="19 Llamada rectangular redondeada">
          <a:extLst>
            <a:ext uri="{FF2B5EF4-FFF2-40B4-BE49-F238E27FC236}">
              <a16:creationId xmlns:a16="http://schemas.microsoft.com/office/drawing/2014/main" id="{00000000-0008-0000-0500-000013000000}"/>
            </a:ext>
          </a:extLst>
        </xdr:cNvPr>
        <xdr:cNvSpPr>
          <a:spLocks noChangeArrowheads="1"/>
        </xdr:cNvSpPr>
      </xdr:nvSpPr>
      <xdr:spPr bwMode="auto">
        <a:xfrm>
          <a:off x="9848850" y="311150"/>
          <a:ext cx="1876879" cy="1187450"/>
        </a:xfrm>
        <a:prstGeom prst="wedgeRoundRectCallout">
          <a:avLst>
            <a:gd name="adj1" fmla="val -18588"/>
            <a:gd name="adj2" fmla="val 70639"/>
            <a:gd name="adj3" fmla="val 16667"/>
          </a:avLst>
        </a:prstGeom>
        <a:gradFill rotWithShape="1">
          <a:gsLst>
            <a:gs pos="0">
              <a:srgbClr val="E5EEFF"/>
            </a:gs>
            <a:gs pos="64999">
              <a:srgbClr val="BFD5FF"/>
            </a:gs>
            <a:gs pos="100000">
              <a:srgbClr val="A3C4FF"/>
            </a:gs>
          </a:gsLst>
          <a:lin ang="5400000" scaled="1"/>
        </a:gradFill>
        <a:ln w="9525">
          <a:solidFill>
            <a:srgbClr val="4A7EBB"/>
          </a:solidFill>
          <a:miter lim="800000"/>
          <a:headEnd/>
          <a:tailEnd/>
        </a:ln>
        <a:effectLst>
          <a:outerShdw blurRad="40000" dist="20000" dir="5400000" rotWithShape="0">
            <a:srgbClr val="808080">
              <a:alpha val="37999"/>
            </a:srgbClr>
          </a:outerShdw>
        </a:effectLst>
      </xdr:spPr>
      <xdr:txBody>
        <a:bodyPr vertOverflow="clip" wrap="square" lIns="27432" tIns="22860" rIns="27432" bIns="22860" anchor="ctr" upright="1"/>
        <a:lstStyle/>
        <a:p>
          <a:pPr algn="ctr" rtl="0">
            <a:defRPr sz="1000"/>
          </a:pPr>
          <a:r>
            <a:rPr lang="es-CO" sz="1050" b="1" i="0" u="none" strike="noStrike" baseline="0">
              <a:solidFill>
                <a:srgbClr val="003366"/>
              </a:solidFill>
              <a:latin typeface="Calibri"/>
            </a:rPr>
            <a:t>ESTE FORMATO ES DILIGENCIADO ÚNICAMENTE POR LA OFICINA DE PLANEACIÓN Y DESARROLLO.</a:t>
          </a:r>
        </a:p>
      </xdr:txBody>
    </xdr:sp>
    <xdr:clientData/>
  </xdr:twoCellAnchor>
  <xdr:twoCellAnchor editAs="oneCell">
    <xdr:from>
      <xdr:col>8</xdr:col>
      <xdr:colOff>333375</xdr:colOff>
      <xdr:row>15</xdr:row>
      <xdr:rowOff>228600</xdr:rowOff>
    </xdr:from>
    <xdr:to>
      <xdr:col>8</xdr:col>
      <xdr:colOff>819150</xdr:colOff>
      <xdr:row>16</xdr:row>
      <xdr:rowOff>213004</xdr:rowOff>
    </xdr:to>
    <xdr:pic>
      <xdr:nvPicPr>
        <xdr:cNvPr id="20" name="24 Imagen" descr="C:\Users\admin\AppData\Local\Microsoft\Windows\Temporary Internet Files\Content.IE5\RXZE8902\MC900442062[1].wmf">
          <a:extLst>
            <a:ext uri="{FF2B5EF4-FFF2-40B4-BE49-F238E27FC236}">
              <a16:creationId xmlns:a16="http://schemas.microsoft.com/office/drawing/2014/main" id="{00000000-0008-0000-0500-000014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972675" y="1689100"/>
          <a:ext cx="48577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1.bin"/><Relationship Id="rId6" Type="http://schemas.openxmlformats.org/officeDocument/2006/relationships/comments" Target="../comments4.xml"/><Relationship Id="rId5" Type="http://schemas.openxmlformats.org/officeDocument/2006/relationships/image" Target="../media/image26.e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hyperlink" Target="mailto:rey@uniquindio.edu.co" TargetMode="External"/><Relationship Id="rId1" Type="http://schemas.openxmlformats.org/officeDocument/2006/relationships/hyperlink" Target="mailto:amhernandez@uniquindio.edu.co" TargetMode="External"/><Relationship Id="rId5" Type="http://schemas.openxmlformats.org/officeDocument/2006/relationships/comments" Target="../comments5.xml"/><Relationship Id="rId4"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CG132"/>
  <sheetViews>
    <sheetView tabSelected="1" zoomScale="120" zoomScaleNormal="120" zoomScaleSheetLayoutView="100" zoomScalePageLayoutView="150" workbookViewId="0">
      <selection activeCell="B14" sqref="B14:O14"/>
    </sheetView>
  </sheetViews>
  <sheetFormatPr baseColWidth="10" defaultColWidth="0" defaultRowHeight="13" zeroHeight="1" x14ac:dyDescent="0.15"/>
  <cols>
    <col min="1" max="1" width="1.6640625" style="7" customWidth="1"/>
    <col min="2" max="2" width="7.6640625" style="7" customWidth="1"/>
    <col min="3" max="3" width="8.5" style="7" customWidth="1"/>
    <col min="4" max="4" width="2.6640625" style="7" customWidth="1"/>
    <col min="5" max="5" width="3.6640625" style="7" customWidth="1"/>
    <col min="6" max="6" width="20.6640625" style="7" customWidth="1"/>
    <col min="7" max="7" width="2.6640625" style="7" customWidth="1"/>
    <col min="8" max="8" width="3.6640625" style="7" customWidth="1"/>
    <col min="9" max="9" width="24.6640625" style="7" customWidth="1"/>
    <col min="10" max="10" width="2.6640625" style="7" customWidth="1"/>
    <col min="11" max="11" width="3.6640625" style="7" customWidth="1"/>
    <col min="12" max="12" width="20.6640625" style="7" customWidth="1"/>
    <col min="13" max="14" width="2.6640625" style="7" customWidth="1"/>
    <col min="15" max="15" width="24.6640625" style="7" customWidth="1"/>
    <col min="16" max="16" width="3" style="3" customWidth="1"/>
    <col min="17" max="33" width="2.6640625" style="3" customWidth="1"/>
    <col min="34" max="85" width="2.6640625" style="7" hidden="1" customWidth="1"/>
    <col min="86" max="16384" width="0" style="7" hidden="1"/>
  </cols>
  <sheetData>
    <row r="1" spans="2:18" x14ac:dyDescent="0.15">
      <c r="B1" s="4"/>
      <c r="C1" s="5"/>
      <c r="D1" s="5"/>
      <c r="E1" s="260"/>
      <c r="F1" s="260"/>
      <c r="G1" s="260"/>
      <c r="H1" s="260"/>
      <c r="I1" s="260"/>
      <c r="J1" s="260"/>
      <c r="K1" s="260"/>
      <c r="L1" s="260"/>
      <c r="M1" s="260"/>
      <c r="N1" s="260"/>
      <c r="O1" s="6"/>
    </row>
    <row r="2" spans="2:18" x14ac:dyDescent="0.15">
      <c r="B2" s="8"/>
      <c r="C2" s="9"/>
      <c r="D2" s="9"/>
      <c r="E2" s="261"/>
      <c r="F2" s="261"/>
      <c r="G2" s="261"/>
      <c r="H2" s="261"/>
      <c r="I2" s="261"/>
      <c r="J2" s="261"/>
      <c r="K2" s="261"/>
      <c r="L2" s="261"/>
      <c r="M2" s="261"/>
      <c r="N2" s="261"/>
      <c r="O2" s="10"/>
    </row>
    <row r="3" spans="2:18" x14ac:dyDescent="0.15">
      <c r="B3" s="8"/>
      <c r="C3" s="9"/>
      <c r="D3" s="9"/>
      <c r="E3" s="261"/>
      <c r="F3" s="261"/>
      <c r="G3" s="261"/>
      <c r="H3" s="261"/>
      <c r="I3" s="261"/>
      <c r="J3" s="261"/>
      <c r="K3" s="261"/>
      <c r="L3" s="261"/>
      <c r="M3" s="261"/>
      <c r="N3" s="261"/>
      <c r="O3" s="10"/>
    </row>
    <row r="4" spans="2:18" x14ac:dyDescent="0.15">
      <c r="B4" s="8"/>
      <c r="C4" s="9"/>
      <c r="D4" s="9"/>
      <c r="E4" s="261"/>
      <c r="F4" s="261"/>
      <c r="G4" s="261"/>
      <c r="H4" s="261"/>
      <c r="I4" s="261"/>
      <c r="J4" s="261"/>
      <c r="K4" s="261"/>
      <c r="L4" s="261"/>
      <c r="M4" s="261"/>
      <c r="N4" s="261"/>
      <c r="O4" s="10"/>
    </row>
    <row r="5" spans="2:18" ht="12.75" customHeight="1" x14ac:dyDescent="0.15">
      <c r="B5" s="11"/>
      <c r="C5" s="12"/>
      <c r="D5" s="12"/>
      <c r="E5" s="262"/>
      <c r="F5" s="262"/>
      <c r="G5" s="262"/>
      <c r="H5" s="262"/>
      <c r="I5" s="262"/>
      <c r="J5" s="262"/>
      <c r="K5" s="262"/>
      <c r="L5" s="262"/>
      <c r="M5" s="262"/>
      <c r="N5" s="262"/>
      <c r="O5" s="13"/>
    </row>
    <row r="6" spans="2:18" ht="14.25" customHeight="1" x14ac:dyDescent="0.15">
      <c r="B6" s="263" t="s">
        <v>220</v>
      </c>
      <c r="C6" s="263"/>
      <c r="D6" s="263"/>
      <c r="E6" s="263"/>
      <c r="F6" s="263"/>
      <c r="G6" s="263"/>
      <c r="H6" s="263" t="s">
        <v>221</v>
      </c>
      <c r="I6" s="263"/>
      <c r="J6" s="263"/>
      <c r="K6" s="263"/>
      <c r="L6" s="263" t="s">
        <v>222</v>
      </c>
      <c r="M6" s="263"/>
      <c r="N6" s="263"/>
      <c r="O6" s="263"/>
    </row>
    <row r="7" spans="2:18" ht="6.75" customHeight="1" x14ac:dyDescent="0.15">
      <c r="B7" s="3"/>
      <c r="C7" s="3"/>
      <c r="D7" s="3"/>
      <c r="E7" s="3"/>
      <c r="F7" s="3"/>
      <c r="G7" s="3"/>
      <c r="H7" s="3"/>
      <c r="I7" s="3"/>
      <c r="J7" s="3"/>
      <c r="K7" s="3"/>
      <c r="L7" s="3"/>
      <c r="M7" s="3"/>
      <c r="N7" s="3"/>
      <c r="O7" s="3"/>
    </row>
    <row r="8" spans="2:18" ht="19.5" customHeight="1" x14ac:dyDescent="0.15">
      <c r="B8" s="246" t="s">
        <v>81</v>
      </c>
      <c r="C8" s="247"/>
      <c r="D8" s="247"/>
      <c r="E8" s="247"/>
      <c r="F8" s="247"/>
      <c r="G8" s="247"/>
      <c r="H8" s="247"/>
      <c r="I8" s="247"/>
      <c r="J8" s="247"/>
      <c r="K8" s="247"/>
      <c r="L8" s="247"/>
      <c r="M8" s="247"/>
      <c r="N8" s="247"/>
      <c r="O8" s="248"/>
    </row>
    <row r="9" spans="2:18" ht="6.75" customHeight="1" x14ac:dyDescent="0.15">
      <c r="B9" s="3"/>
      <c r="C9" s="3"/>
      <c r="D9" s="3"/>
      <c r="E9" s="3"/>
      <c r="F9" s="3"/>
      <c r="G9" s="3"/>
      <c r="H9" s="3"/>
      <c r="I9" s="3"/>
      <c r="J9" s="3"/>
      <c r="K9" s="3"/>
      <c r="L9" s="3"/>
      <c r="M9" s="3"/>
      <c r="N9" s="3"/>
      <c r="O9" s="3"/>
    </row>
    <row r="10" spans="2:18" x14ac:dyDescent="0.15">
      <c r="B10" s="258" t="s">
        <v>190</v>
      </c>
      <c r="C10" s="258"/>
      <c r="D10" s="259"/>
      <c r="E10" s="259"/>
      <c r="F10" s="259"/>
      <c r="G10" s="259"/>
      <c r="H10" s="259"/>
      <c r="I10" s="259"/>
      <c r="J10" s="259"/>
      <c r="K10" s="259"/>
      <c r="L10" s="259"/>
      <c r="M10" s="259"/>
      <c r="N10" s="259"/>
      <c r="O10" s="259"/>
    </row>
    <row r="11" spans="2:18" ht="21" customHeight="1" x14ac:dyDescent="0.15">
      <c r="B11" s="259"/>
      <c r="C11" s="259"/>
      <c r="D11" s="259"/>
      <c r="E11" s="259"/>
      <c r="F11" s="259"/>
      <c r="G11" s="259"/>
      <c r="H11" s="259"/>
      <c r="I11" s="259"/>
      <c r="J11" s="259"/>
      <c r="K11" s="259"/>
      <c r="L11" s="259"/>
      <c r="M11" s="259"/>
      <c r="N11" s="259"/>
      <c r="O11" s="259"/>
    </row>
    <row r="12" spans="2:18" ht="6.75" customHeight="1" x14ac:dyDescent="0.15">
      <c r="B12" s="3"/>
      <c r="C12" s="3"/>
      <c r="D12" s="3"/>
      <c r="E12" s="3"/>
      <c r="F12" s="3"/>
      <c r="G12" s="3"/>
      <c r="H12" s="3"/>
      <c r="I12" s="3"/>
      <c r="J12" s="3"/>
      <c r="K12" s="3"/>
      <c r="L12" s="3"/>
      <c r="M12" s="3"/>
      <c r="N12" s="3"/>
      <c r="O12" s="3"/>
    </row>
    <row r="13" spans="2:18" ht="22.5" customHeight="1" x14ac:dyDescent="0.15">
      <c r="B13" s="249" t="s">
        <v>156</v>
      </c>
      <c r="C13" s="250"/>
      <c r="D13" s="250"/>
      <c r="E13" s="250"/>
      <c r="F13" s="251"/>
      <c r="G13" s="14"/>
      <c r="H13" s="14"/>
      <c r="I13" s="14"/>
      <c r="J13" s="14"/>
      <c r="K13" s="14"/>
      <c r="L13" s="14"/>
      <c r="M13" s="14"/>
      <c r="N13" s="3"/>
      <c r="O13" s="3"/>
      <c r="Q13" s="9"/>
    </row>
    <row r="14" spans="2:18" ht="60" customHeight="1" x14ac:dyDescent="0.15">
      <c r="B14" s="418"/>
      <c r="C14" s="419"/>
      <c r="D14" s="419"/>
      <c r="E14" s="419"/>
      <c r="F14" s="419"/>
      <c r="G14" s="419"/>
      <c r="H14" s="419"/>
      <c r="I14" s="419"/>
      <c r="J14" s="419"/>
      <c r="K14" s="419"/>
      <c r="L14" s="419"/>
      <c r="M14" s="419"/>
      <c r="N14" s="419"/>
      <c r="O14" s="420"/>
      <c r="R14" s="15"/>
    </row>
    <row r="15" spans="2:18" ht="6.75" customHeight="1" x14ac:dyDescent="0.15">
      <c r="B15" s="3"/>
      <c r="C15" s="3"/>
      <c r="D15" s="3"/>
      <c r="E15" s="3"/>
      <c r="F15" s="3"/>
      <c r="G15" s="3"/>
      <c r="H15" s="3"/>
      <c r="I15" s="3"/>
      <c r="J15" s="3"/>
      <c r="K15" s="3"/>
      <c r="L15" s="3"/>
      <c r="M15" s="3"/>
      <c r="N15" s="3"/>
      <c r="O15" s="3"/>
    </row>
    <row r="16" spans="2:18" ht="21.75" customHeight="1" x14ac:dyDescent="0.15">
      <c r="B16" s="264" t="s">
        <v>61</v>
      </c>
      <c r="C16" s="265"/>
      <c r="D16" s="265"/>
      <c r="E16" s="265"/>
      <c r="F16" s="266"/>
      <c r="G16" s="3"/>
      <c r="H16" s="3"/>
      <c r="I16" s="3"/>
      <c r="J16" s="3"/>
      <c r="K16" s="3"/>
      <c r="L16" s="3"/>
      <c r="M16" s="3"/>
      <c r="N16" s="3"/>
      <c r="O16" s="3"/>
    </row>
    <row r="17" spans="2:15" ht="31" customHeight="1" x14ac:dyDescent="0.15">
      <c r="B17" s="230" t="s">
        <v>50</v>
      </c>
      <c r="C17" s="421"/>
      <c r="D17" s="422"/>
      <c r="E17" s="422"/>
      <c r="F17" s="422"/>
      <c r="G17" s="422"/>
      <c r="H17" s="422"/>
      <c r="I17" s="422"/>
      <c r="J17" s="422"/>
      <c r="K17" s="422"/>
      <c r="L17" s="422"/>
      <c r="M17" s="422"/>
      <c r="N17" s="422"/>
      <c r="O17" s="423"/>
    </row>
    <row r="18" spans="2:15" ht="35" customHeight="1" x14ac:dyDescent="0.15">
      <c r="B18" s="230" t="s">
        <v>49</v>
      </c>
      <c r="C18" s="421"/>
      <c r="D18" s="422"/>
      <c r="E18" s="422"/>
      <c r="F18" s="422"/>
      <c r="G18" s="422"/>
      <c r="H18" s="422"/>
      <c r="I18" s="422"/>
      <c r="J18" s="422"/>
      <c r="K18" s="422"/>
      <c r="L18" s="422"/>
      <c r="M18" s="422"/>
      <c r="N18" s="422"/>
      <c r="O18" s="423"/>
    </row>
    <row r="19" spans="2:15" ht="31" customHeight="1" x14ac:dyDescent="0.15">
      <c r="B19" s="230" t="s">
        <v>48</v>
      </c>
      <c r="C19" s="421"/>
      <c r="D19" s="422"/>
      <c r="E19" s="422"/>
      <c r="F19" s="422"/>
      <c r="G19" s="422"/>
      <c r="H19" s="422"/>
      <c r="I19" s="422"/>
      <c r="J19" s="422"/>
      <c r="K19" s="422"/>
      <c r="L19" s="422"/>
      <c r="M19" s="422"/>
      <c r="N19" s="422"/>
      <c r="O19" s="423"/>
    </row>
    <row r="20" spans="2:15" ht="6.75" customHeight="1" x14ac:dyDescent="0.15">
      <c r="B20" s="16"/>
      <c r="C20" s="16"/>
      <c r="D20" s="16"/>
      <c r="E20" s="16"/>
      <c r="F20" s="16"/>
      <c r="G20" s="16"/>
      <c r="H20" s="16"/>
      <c r="I20" s="16"/>
      <c r="J20" s="16"/>
      <c r="K20" s="16"/>
      <c r="L20" s="16"/>
      <c r="M20" s="16"/>
      <c r="N20" s="16"/>
      <c r="O20" s="16"/>
    </row>
    <row r="21" spans="2:15" ht="21.75" customHeight="1" x14ac:dyDescent="0.15">
      <c r="B21" s="264" t="s">
        <v>62</v>
      </c>
      <c r="C21" s="265"/>
      <c r="D21" s="265"/>
      <c r="E21" s="265"/>
      <c r="F21" s="266"/>
      <c r="G21" s="3"/>
      <c r="H21" s="3"/>
      <c r="I21" s="3"/>
      <c r="J21" s="3"/>
      <c r="K21" s="3"/>
      <c r="L21" s="3"/>
      <c r="M21" s="3"/>
      <c r="N21" s="3"/>
      <c r="O21" s="3"/>
    </row>
    <row r="22" spans="2:15" ht="40" customHeight="1" x14ac:dyDescent="0.15">
      <c r="B22" s="451" t="s">
        <v>58</v>
      </c>
      <c r="C22" s="421"/>
      <c r="D22" s="422"/>
      <c r="E22" s="422"/>
      <c r="F22" s="422"/>
      <c r="G22" s="422"/>
      <c r="H22" s="422"/>
      <c r="I22" s="422"/>
      <c r="J22" s="422"/>
      <c r="K22" s="422"/>
      <c r="L22" s="422"/>
      <c r="M22" s="422"/>
      <c r="N22" s="422"/>
      <c r="O22" s="423"/>
    </row>
    <row r="23" spans="2:15" ht="40" customHeight="1" x14ac:dyDescent="0.15">
      <c r="B23" s="451" t="s">
        <v>59</v>
      </c>
      <c r="C23" s="421"/>
      <c r="D23" s="422"/>
      <c r="E23" s="422"/>
      <c r="F23" s="422"/>
      <c r="G23" s="422"/>
      <c r="H23" s="422"/>
      <c r="I23" s="422"/>
      <c r="J23" s="422"/>
      <c r="K23" s="422"/>
      <c r="L23" s="422"/>
      <c r="M23" s="422"/>
      <c r="N23" s="422"/>
      <c r="O23" s="423"/>
    </row>
    <row r="24" spans="2:15" ht="30" customHeight="1" x14ac:dyDescent="0.15">
      <c r="B24" s="451" t="s">
        <v>60</v>
      </c>
      <c r="C24" s="421"/>
      <c r="D24" s="422"/>
      <c r="E24" s="422"/>
      <c r="F24" s="422"/>
      <c r="G24" s="422"/>
      <c r="H24" s="422"/>
      <c r="I24" s="422"/>
      <c r="J24" s="422"/>
      <c r="K24" s="422"/>
      <c r="L24" s="422"/>
      <c r="M24" s="422"/>
      <c r="N24" s="422"/>
      <c r="O24" s="423"/>
    </row>
    <row r="25" spans="2:15" ht="6.75" customHeight="1" x14ac:dyDescent="0.15">
      <c r="B25" s="19"/>
      <c r="C25" s="19"/>
      <c r="D25" s="19"/>
      <c r="E25" s="19"/>
      <c r="F25" s="19"/>
      <c r="G25" s="19"/>
      <c r="H25" s="19"/>
      <c r="I25" s="19"/>
      <c r="J25" s="19"/>
      <c r="K25" s="19"/>
      <c r="L25" s="19"/>
      <c r="M25" s="19"/>
      <c r="N25" s="19"/>
      <c r="O25" s="19"/>
    </row>
    <row r="26" spans="2:15" ht="21.75" customHeight="1" x14ac:dyDescent="0.15">
      <c r="B26" s="255" t="s">
        <v>157</v>
      </c>
      <c r="C26" s="256"/>
      <c r="D26" s="256"/>
      <c r="E26" s="256"/>
      <c r="F26" s="256"/>
      <c r="G26" s="256"/>
      <c r="H26" s="256"/>
      <c r="I26" s="256"/>
      <c r="J26" s="256"/>
      <c r="K26" s="256"/>
      <c r="L26" s="256"/>
      <c r="M26" s="256"/>
      <c r="N26" s="256"/>
      <c r="O26" s="257"/>
    </row>
    <row r="27" spans="2:15" ht="50" customHeight="1" x14ac:dyDescent="0.15">
      <c r="B27" s="418"/>
      <c r="C27" s="419"/>
      <c r="D27" s="419"/>
      <c r="E27" s="419"/>
      <c r="F27" s="419"/>
      <c r="G27" s="419"/>
      <c r="H27" s="419"/>
      <c r="I27" s="419"/>
      <c r="J27" s="419"/>
      <c r="K27" s="419"/>
      <c r="L27" s="419"/>
      <c r="M27" s="419"/>
      <c r="N27" s="419"/>
      <c r="O27" s="420"/>
    </row>
    <row r="28" spans="2:15" ht="6.75" customHeight="1" x14ac:dyDescent="0.15">
      <c r="B28" s="17"/>
      <c r="C28" s="17"/>
      <c r="D28" s="17"/>
      <c r="E28" s="17"/>
      <c r="F28" s="17"/>
      <c r="G28" s="17"/>
      <c r="H28" s="17"/>
      <c r="I28" s="17"/>
      <c r="J28" s="17"/>
      <c r="K28" s="17"/>
      <c r="L28" s="17"/>
      <c r="M28" s="17"/>
      <c r="N28" s="17"/>
      <c r="O28" s="17"/>
    </row>
    <row r="29" spans="2:15" ht="21.75" customHeight="1" x14ac:dyDescent="0.15">
      <c r="B29" s="255" t="s">
        <v>191</v>
      </c>
      <c r="C29" s="256"/>
      <c r="D29" s="256"/>
      <c r="E29" s="256"/>
      <c r="F29" s="256"/>
      <c r="G29" s="256"/>
      <c r="H29" s="256"/>
      <c r="I29" s="256"/>
      <c r="J29" s="256"/>
      <c r="K29" s="256"/>
      <c r="L29" s="256"/>
      <c r="M29" s="256"/>
      <c r="N29" s="256"/>
      <c r="O29" s="257"/>
    </row>
    <row r="30" spans="2:15" ht="66" customHeight="1" x14ac:dyDescent="0.15">
      <c r="B30" s="424"/>
      <c r="C30" s="425"/>
      <c r="D30" s="426"/>
      <c r="E30" s="426"/>
      <c r="F30" s="426"/>
      <c r="G30" s="426"/>
      <c r="H30" s="426"/>
      <c r="I30" s="426"/>
      <c r="J30" s="426"/>
      <c r="K30" s="426"/>
      <c r="L30" s="426"/>
      <c r="M30" s="426"/>
      <c r="N30" s="426"/>
      <c r="O30" s="427"/>
    </row>
    <row r="31" spans="2:15" ht="6.75" customHeight="1" x14ac:dyDescent="0.15">
      <c r="B31" s="18"/>
      <c r="C31" s="18"/>
      <c r="D31" s="3"/>
      <c r="E31" s="3"/>
      <c r="F31" s="3"/>
      <c r="G31" s="3"/>
      <c r="H31" s="3"/>
      <c r="I31" s="3"/>
      <c r="J31" s="3"/>
      <c r="K31" s="3"/>
      <c r="L31" s="3"/>
      <c r="M31" s="3"/>
      <c r="N31" s="3"/>
      <c r="O31" s="3"/>
    </row>
    <row r="32" spans="2:15" x14ac:dyDescent="0.15">
      <c r="B32" s="258" t="s">
        <v>63</v>
      </c>
      <c r="C32" s="258"/>
      <c r="D32" s="259"/>
      <c r="E32" s="259"/>
      <c r="F32" s="259"/>
      <c r="G32" s="259"/>
      <c r="H32" s="259"/>
      <c r="I32" s="259"/>
      <c r="J32" s="259"/>
      <c r="K32" s="259"/>
      <c r="L32" s="259"/>
      <c r="M32" s="259"/>
      <c r="N32" s="259"/>
      <c r="O32" s="259"/>
    </row>
    <row r="33" spans="2:15" x14ac:dyDescent="0.15">
      <c r="B33" s="259" t="s">
        <v>47</v>
      </c>
      <c r="C33" s="259"/>
      <c r="D33" s="259"/>
      <c r="E33" s="259"/>
      <c r="F33" s="259"/>
      <c r="G33" s="259"/>
      <c r="H33" s="259"/>
      <c r="I33" s="259"/>
      <c r="J33" s="259"/>
      <c r="K33" s="259"/>
      <c r="L33" s="259"/>
      <c r="M33" s="259"/>
      <c r="N33" s="259"/>
      <c r="O33" s="259"/>
    </row>
    <row r="34" spans="2:15" ht="22" customHeight="1" x14ac:dyDescent="0.15">
      <c r="B34" s="255" t="s">
        <v>70</v>
      </c>
      <c r="C34" s="256"/>
      <c r="D34" s="256"/>
      <c r="E34" s="256"/>
      <c r="F34" s="257"/>
      <c r="G34" s="431" t="s">
        <v>188</v>
      </c>
      <c r="H34" s="432"/>
      <c r="I34" s="433"/>
      <c r="J34" s="255" t="s">
        <v>71</v>
      </c>
      <c r="K34" s="256"/>
      <c r="L34" s="257"/>
      <c r="M34" s="431" t="s">
        <v>189</v>
      </c>
      <c r="N34" s="432"/>
      <c r="O34" s="433"/>
    </row>
    <row r="35" spans="2:15" ht="22" customHeight="1" x14ac:dyDescent="0.15">
      <c r="B35" s="255" t="s">
        <v>69</v>
      </c>
      <c r="C35" s="256"/>
      <c r="D35" s="256"/>
      <c r="E35" s="256"/>
      <c r="F35" s="257"/>
      <c r="G35" s="428"/>
      <c r="H35" s="429"/>
      <c r="I35" s="429"/>
      <c r="J35" s="429"/>
      <c r="K35" s="429"/>
      <c r="L35" s="429"/>
      <c r="M35" s="429"/>
      <c r="N35" s="429"/>
      <c r="O35" s="430"/>
    </row>
    <row r="36" spans="2:15" ht="22" customHeight="1" x14ac:dyDescent="0.15">
      <c r="B36" s="255" t="s">
        <v>67</v>
      </c>
      <c r="C36" s="256"/>
      <c r="D36" s="256"/>
      <c r="E36" s="256"/>
      <c r="F36" s="257"/>
      <c r="G36" s="428"/>
      <c r="H36" s="429"/>
      <c r="I36" s="429"/>
      <c r="J36" s="429"/>
      <c r="K36" s="429"/>
      <c r="L36" s="429"/>
      <c r="M36" s="429"/>
      <c r="N36" s="429"/>
      <c r="O36" s="430"/>
    </row>
    <row r="37" spans="2:15" ht="22" customHeight="1" x14ac:dyDescent="0.15">
      <c r="B37" s="255" t="s">
        <v>68</v>
      </c>
      <c r="C37" s="256"/>
      <c r="D37" s="256"/>
      <c r="E37" s="256"/>
      <c r="F37" s="257"/>
      <c r="G37" s="428"/>
      <c r="H37" s="429"/>
      <c r="I37" s="429"/>
      <c r="J37" s="429"/>
      <c r="K37" s="429"/>
      <c r="L37" s="429"/>
      <c r="M37" s="429"/>
      <c r="N37" s="429"/>
      <c r="O37" s="430"/>
    </row>
    <row r="38" spans="2:15" ht="6.75" customHeight="1" x14ac:dyDescent="0.15">
      <c r="B38" s="19"/>
      <c r="C38" s="19"/>
      <c r="D38" s="19"/>
      <c r="E38" s="19"/>
      <c r="F38" s="19"/>
      <c r="G38" s="19"/>
      <c r="H38" s="19"/>
      <c r="I38" s="19"/>
      <c r="J38" s="19"/>
      <c r="K38" s="19"/>
      <c r="L38" s="19"/>
      <c r="M38" s="19"/>
      <c r="N38" s="19"/>
      <c r="O38" s="19"/>
    </row>
    <row r="39" spans="2:15" x14ac:dyDescent="0.15">
      <c r="B39" s="258" t="s">
        <v>64</v>
      </c>
      <c r="C39" s="258"/>
      <c r="D39" s="259"/>
      <c r="E39" s="259"/>
      <c r="F39" s="259"/>
      <c r="G39" s="259"/>
      <c r="H39" s="259"/>
      <c r="I39" s="259"/>
      <c r="J39" s="259"/>
      <c r="K39" s="259"/>
      <c r="L39" s="259"/>
      <c r="M39" s="259"/>
      <c r="N39" s="259"/>
      <c r="O39" s="259"/>
    </row>
    <row r="40" spans="2:15" x14ac:dyDescent="0.15">
      <c r="B40" s="259"/>
      <c r="C40" s="259"/>
      <c r="D40" s="259"/>
      <c r="E40" s="259"/>
      <c r="F40" s="259"/>
      <c r="G40" s="259"/>
      <c r="H40" s="259"/>
      <c r="I40" s="259"/>
      <c r="J40" s="259"/>
      <c r="K40" s="259"/>
      <c r="L40" s="259"/>
      <c r="M40" s="259"/>
      <c r="N40" s="259"/>
      <c r="O40" s="259"/>
    </row>
    <row r="41" spans="2:15" ht="6.75" customHeight="1" x14ac:dyDescent="0.15">
      <c r="B41" s="19"/>
      <c r="C41" s="19"/>
      <c r="D41" s="19"/>
      <c r="E41" s="19"/>
      <c r="F41" s="19"/>
      <c r="G41" s="19"/>
      <c r="H41" s="19"/>
      <c r="I41" s="19"/>
      <c r="J41" s="19"/>
      <c r="K41" s="19"/>
      <c r="L41" s="19"/>
      <c r="M41" s="19"/>
      <c r="N41" s="19"/>
      <c r="O41" s="19"/>
    </row>
    <row r="42" spans="2:15" ht="40" customHeight="1" x14ac:dyDescent="0.15">
      <c r="B42" s="255" t="s">
        <v>66</v>
      </c>
      <c r="C42" s="256"/>
      <c r="D42" s="256"/>
      <c r="E42" s="256"/>
      <c r="F42" s="256"/>
      <c r="G42" s="418"/>
      <c r="H42" s="419"/>
      <c r="I42" s="419"/>
      <c r="J42" s="419"/>
      <c r="K42" s="419"/>
      <c r="L42" s="419"/>
      <c r="M42" s="419"/>
      <c r="N42" s="419"/>
      <c r="O42" s="420"/>
    </row>
    <row r="43" spans="2:15" ht="40" customHeight="1" x14ac:dyDescent="0.15">
      <c r="B43" s="255" t="s">
        <v>185</v>
      </c>
      <c r="C43" s="256"/>
      <c r="D43" s="256"/>
      <c r="E43" s="256"/>
      <c r="F43" s="256"/>
      <c r="G43" s="428"/>
      <c r="H43" s="429"/>
      <c r="I43" s="429"/>
      <c r="J43" s="429"/>
      <c r="K43" s="429"/>
      <c r="L43" s="429"/>
      <c r="M43" s="429"/>
      <c r="N43" s="429"/>
      <c r="O43" s="430"/>
    </row>
    <row r="44" spans="2:15" s="3" customFormat="1" ht="9.75" customHeight="1" x14ac:dyDescent="0.15">
      <c r="B44" s="20"/>
      <c r="C44" s="20"/>
      <c r="D44" s="20"/>
      <c r="E44" s="20"/>
      <c r="F44" s="20"/>
      <c r="G44" s="19"/>
      <c r="H44" s="19"/>
      <c r="I44" s="19"/>
      <c r="J44" s="19"/>
      <c r="K44" s="19"/>
      <c r="L44" s="19"/>
      <c r="M44" s="19"/>
      <c r="N44" s="19"/>
      <c r="O44" s="19"/>
    </row>
    <row r="45" spans="2:15" ht="50" customHeight="1" x14ac:dyDescent="0.15">
      <c r="B45" s="242" t="s">
        <v>65</v>
      </c>
      <c r="C45" s="242"/>
      <c r="D45" s="242"/>
      <c r="E45" s="242"/>
      <c r="F45" s="242"/>
      <c r="G45" s="434" t="str">
        <f>IF(ISTEXT(C22),C22," ")</f>
        <v xml:space="preserve"> </v>
      </c>
      <c r="H45" s="434"/>
      <c r="I45" s="434"/>
      <c r="J45" s="434"/>
      <c r="K45" s="434"/>
      <c r="L45" s="434"/>
      <c r="M45" s="434"/>
      <c r="N45" s="434"/>
      <c r="O45" s="434"/>
    </row>
    <row r="46" spans="2:15" ht="35" customHeight="1" x14ac:dyDescent="0.15">
      <c r="B46" s="242" t="s">
        <v>186</v>
      </c>
      <c r="C46" s="242"/>
      <c r="D46" s="242"/>
      <c r="E46" s="242"/>
      <c r="F46" s="242"/>
      <c r="G46" s="435"/>
      <c r="H46" s="435"/>
      <c r="I46" s="435"/>
      <c r="J46" s="435"/>
      <c r="K46" s="435"/>
      <c r="L46" s="435"/>
      <c r="M46" s="435"/>
      <c r="N46" s="435"/>
      <c r="O46" s="435"/>
    </row>
    <row r="47" spans="2:15" ht="35" customHeight="1" x14ac:dyDescent="0.15">
      <c r="B47" s="242" t="s">
        <v>158</v>
      </c>
      <c r="C47" s="242"/>
      <c r="D47" s="242"/>
      <c r="E47" s="242"/>
      <c r="F47" s="242"/>
      <c r="G47" s="435"/>
      <c r="H47" s="435"/>
      <c r="I47" s="435"/>
      <c r="J47" s="435"/>
      <c r="K47" s="435"/>
      <c r="L47" s="435"/>
      <c r="M47" s="435"/>
      <c r="N47" s="435"/>
      <c r="O47" s="435"/>
    </row>
    <row r="48" spans="2:15" s="3" customFormat="1" ht="10" customHeight="1" x14ac:dyDescent="0.2">
      <c r="B48" s="21"/>
      <c r="C48" s="21"/>
      <c r="D48" s="21"/>
      <c r="E48" s="21"/>
      <c r="F48" s="20"/>
      <c r="G48" s="175"/>
      <c r="H48" s="175"/>
      <c r="I48" s="175"/>
      <c r="J48" s="175"/>
      <c r="K48" s="175"/>
      <c r="L48" s="175"/>
      <c r="M48" s="175"/>
      <c r="N48" s="175"/>
      <c r="O48" s="175"/>
    </row>
    <row r="49" spans="2:15" ht="50" customHeight="1" x14ac:dyDescent="0.15">
      <c r="B49" s="242" t="s">
        <v>72</v>
      </c>
      <c r="C49" s="242"/>
      <c r="D49" s="242"/>
      <c r="E49" s="242"/>
      <c r="F49" s="242"/>
      <c r="G49" s="434" t="str">
        <f>IF(ISTEXT(C23),C23," ")</f>
        <v xml:space="preserve"> </v>
      </c>
      <c r="H49" s="434"/>
      <c r="I49" s="434"/>
      <c r="J49" s="434"/>
      <c r="K49" s="434"/>
      <c r="L49" s="434"/>
      <c r="M49" s="434"/>
      <c r="N49" s="434"/>
      <c r="O49" s="434"/>
    </row>
    <row r="50" spans="2:15" ht="35" customHeight="1" x14ac:dyDescent="0.15">
      <c r="B50" s="242" t="s">
        <v>187</v>
      </c>
      <c r="C50" s="242"/>
      <c r="D50" s="242"/>
      <c r="E50" s="242"/>
      <c r="F50" s="242"/>
      <c r="G50" s="435"/>
      <c r="H50" s="435"/>
      <c r="I50" s="435"/>
      <c r="J50" s="435"/>
      <c r="K50" s="435"/>
      <c r="L50" s="435"/>
      <c r="M50" s="435"/>
      <c r="N50" s="435"/>
      <c r="O50" s="435"/>
    </row>
    <row r="51" spans="2:15" ht="35" customHeight="1" x14ac:dyDescent="0.15">
      <c r="B51" s="242" t="s">
        <v>159</v>
      </c>
      <c r="C51" s="242"/>
      <c r="D51" s="242"/>
      <c r="E51" s="242"/>
      <c r="F51" s="242"/>
      <c r="G51" s="435"/>
      <c r="H51" s="435"/>
      <c r="I51" s="435"/>
      <c r="J51" s="435"/>
      <c r="K51" s="435"/>
      <c r="L51" s="435"/>
      <c r="M51" s="435"/>
      <c r="N51" s="435"/>
      <c r="O51" s="435"/>
    </row>
    <row r="52" spans="2:15" s="3" customFormat="1" ht="10" customHeight="1" x14ac:dyDescent="0.2">
      <c r="B52" s="21"/>
      <c r="C52" s="21"/>
      <c r="D52" s="21"/>
      <c r="E52" s="21"/>
      <c r="F52" s="20"/>
      <c r="G52" s="175"/>
      <c r="H52" s="175"/>
      <c r="I52" s="175"/>
      <c r="J52" s="175"/>
      <c r="K52" s="175"/>
      <c r="L52" s="175"/>
      <c r="M52" s="175"/>
      <c r="N52" s="175"/>
      <c r="O52" s="175"/>
    </row>
    <row r="53" spans="2:15" ht="50" customHeight="1" x14ac:dyDescent="0.15">
      <c r="B53" s="242" t="s">
        <v>209</v>
      </c>
      <c r="C53" s="242"/>
      <c r="D53" s="242"/>
      <c r="E53" s="242"/>
      <c r="F53" s="242"/>
      <c r="G53" s="434" t="str">
        <f>IF(ISTEXT(C24),C24," ")</f>
        <v xml:space="preserve"> </v>
      </c>
      <c r="H53" s="434"/>
      <c r="I53" s="434"/>
      <c r="J53" s="434"/>
      <c r="K53" s="434"/>
      <c r="L53" s="434"/>
      <c r="M53" s="434"/>
      <c r="N53" s="434"/>
      <c r="O53" s="434"/>
    </row>
    <row r="54" spans="2:15" ht="35" customHeight="1" x14ac:dyDescent="0.15">
      <c r="B54" s="242" t="s">
        <v>210</v>
      </c>
      <c r="C54" s="242"/>
      <c r="D54" s="242"/>
      <c r="E54" s="242"/>
      <c r="F54" s="242"/>
      <c r="G54" s="435"/>
      <c r="H54" s="435"/>
      <c r="I54" s="435"/>
      <c r="J54" s="435"/>
      <c r="K54" s="435"/>
      <c r="L54" s="435"/>
      <c r="M54" s="435"/>
      <c r="N54" s="435"/>
      <c r="O54" s="435"/>
    </row>
    <row r="55" spans="2:15" ht="35" customHeight="1" x14ac:dyDescent="0.15">
      <c r="B55" s="242" t="s">
        <v>211</v>
      </c>
      <c r="C55" s="242"/>
      <c r="D55" s="242"/>
      <c r="E55" s="242"/>
      <c r="F55" s="242"/>
      <c r="G55" s="435"/>
      <c r="H55" s="435"/>
      <c r="I55" s="435"/>
      <c r="J55" s="435"/>
      <c r="K55" s="435"/>
      <c r="L55" s="435"/>
      <c r="M55" s="435"/>
      <c r="N55" s="435"/>
      <c r="O55" s="435"/>
    </row>
    <row r="56" spans="2:15" s="3" customFormat="1" ht="10" customHeight="1" x14ac:dyDescent="0.15">
      <c r="B56" s="21"/>
      <c r="C56" s="21"/>
      <c r="D56" s="21"/>
      <c r="E56" s="21"/>
      <c r="F56" s="20"/>
      <c r="G56" s="19"/>
      <c r="H56" s="19"/>
      <c r="I56" s="19"/>
      <c r="J56" s="19"/>
      <c r="K56" s="19"/>
      <c r="L56" s="19"/>
      <c r="M56" s="19"/>
      <c r="N56" s="19"/>
      <c r="O56" s="19"/>
    </row>
    <row r="57" spans="2:15" x14ac:dyDescent="0.15">
      <c r="B57" s="258" t="s">
        <v>73</v>
      </c>
      <c r="C57" s="258"/>
      <c r="D57" s="259"/>
      <c r="E57" s="259"/>
      <c r="F57" s="259"/>
      <c r="G57" s="259"/>
      <c r="H57" s="259"/>
      <c r="I57" s="259"/>
      <c r="J57" s="259"/>
      <c r="K57" s="259"/>
      <c r="L57" s="259"/>
      <c r="M57" s="259"/>
      <c r="N57" s="259"/>
      <c r="O57" s="259"/>
    </row>
    <row r="58" spans="2:15" x14ac:dyDescent="0.15">
      <c r="B58" s="259"/>
      <c r="C58" s="259"/>
      <c r="D58" s="259"/>
      <c r="E58" s="259"/>
      <c r="F58" s="259"/>
      <c r="G58" s="259"/>
      <c r="H58" s="259"/>
      <c r="I58" s="259"/>
      <c r="J58" s="259"/>
      <c r="K58" s="259"/>
      <c r="L58" s="259"/>
      <c r="M58" s="259"/>
      <c r="N58" s="259"/>
      <c r="O58" s="259"/>
    </row>
    <row r="59" spans="2:15" s="3" customFormat="1" ht="6.75" customHeight="1" x14ac:dyDescent="0.15"/>
    <row r="60" spans="2:15" ht="40.5" customHeight="1" x14ac:dyDescent="0.15">
      <c r="B60" s="22" t="s">
        <v>74</v>
      </c>
      <c r="C60" s="238" t="s">
        <v>75</v>
      </c>
      <c r="D60" s="238"/>
      <c r="E60" s="238"/>
      <c r="F60" s="238"/>
      <c r="G60" s="238" t="s">
        <v>18</v>
      </c>
      <c r="H60" s="238"/>
      <c r="I60" s="238"/>
      <c r="J60" s="238"/>
      <c r="K60" s="252" t="s">
        <v>180</v>
      </c>
      <c r="L60" s="253"/>
      <c r="M60" s="254"/>
      <c r="N60" s="238" t="s">
        <v>76</v>
      </c>
      <c r="O60" s="238"/>
    </row>
    <row r="61" spans="2:15" ht="62.25" customHeight="1" x14ac:dyDescent="0.15">
      <c r="B61" s="452">
        <v>1</v>
      </c>
      <c r="C61" s="436"/>
      <c r="D61" s="437"/>
      <c r="E61" s="437"/>
      <c r="F61" s="438"/>
      <c r="G61" s="439"/>
      <c r="H61" s="439"/>
      <c r="I61" s="439"/>
      <c r="J61" s="439"/>
      <c r="K61" s="243"/>
      <c r="L61" s="244"/>
      <c r="M61" s="245"/>
      <c r="N61" s="439"/>
      <c r="O61" s="439"/>
    </row>
    <row r="62" spans="2:15" ht="50" customHeight="1" x14ac:dyDescent="0.15">
      <c r="B62" s="452">
        <v>2</v>
      </c>
      <c r="C62" s="436"/>
      <c r="D62" s="437"/>
      <c r="E62" s="437"/>
      <c r="F62" s="438"/>
      <c r="G62" s="439"/>
      <c r="H62" s="439"/>
      <c r="I62" s="439"/>
      <c r="J62" s="439"/>
      <c r="K62" s="236"/>
      <c r="L62" s="236"/>
      <c r="M62" s="236"/>
      <c r="N62" s="439"/>
      <c r="O62" s="439"/>
    </row>
    <row r="63" spans="2:15" s="3" customFormat="1" ht="6.75" customHeight="1" x14ac:dyDescent="0.15"/>
    <row r="64" spans="2:15" ht="21.75" customHeight="1" x14ac:dyDescent="0.15">
      <c r="B64" s="237" t="s">
        <v>77</v>
      </c>
      <c r="C64" s="237"/>
      <c r="D64" s="238"/>
      <c r="E64" s="238"/>
      <c r="F64" s="238"/>
      <c r="G64" s="238"/>
      <c r="H64" s="238"/>
      <c r="I64" s="238"/>
      <c r="J64" s="238"/>
      <c r="K64" s="238"/>
      <c r="L64" s="238"/>
      <c r="M64" s="238"/>
      <c r="N64" s="238"/>
      <c r="O64" s="238"/>
    </row>
    <row r="65" spans="2:15" ht="22.5" customHeight="1" x14ac:dyDescent="0.15">
      <c r="B65" s="239" t="s">
        <v>46</v>
      </c>
      <c r="C65" s="240"/>
      <c r="D65" s="240"/>
      <c r="E65" s="241"/>
      <c r="F65" s="239" t="s">
        <v>45</v>
      </c>
      <c r="G65" s="240"/>
      <c r="H65" s="240"/>
      <c r="I65" s="240"/>
      <c r="J65" s="240"/>
      <c r="K65" s="240" t="s">
        <v>44</v>
      </c>
      <c r="L65" s="240"/>
      <c r="M65" s="241"/>
      <c r="N65" s="239" t="s">
        <v>44</v>
      </c>
      <c r="O65" s="241"/>
    </row>
    <row r="66" spans="2:15" ht="35" customHeight="1" x14ac:dyDescent="0.15">
      <c r="B66" s="320"/>
      <c r="C66" s="320"/>
      <c r="D66" s="320"/>
      <c r="E66" s="320"/>
      <c r="F66" s="398"/>
      <c r="G66" s="440"/>
      <c r="H66" s="440"/>
      <c r="I66" s="440"/>
      <c r="J66" s="440"/>
      <c r="K66" s="440"/>
      <c r="L66" s="440"/>
      <c r="M66" s="399"/>
      <c r="N66" s="398"/>
      <c r="O66" s="399"/>
    </row>
    <row r="67" spans="2:15" ht="21.75" customHeight="1" x14ac:dyDescent="0.15">
      <c r="B67" s="237" t="s">
        <v>78</v>
      </c>
      <c r="C67" s="237"/>
      <c r="D67" s="238"/>
      <c r="E67" s="238"/>
      <c r="F67" s="238"/>
      <c r="G67" s="238"/>
      <c r="H67" s="238"/>
      <c r="I67" s="238"/>
      <c r="J67" s="238"/>
      <c r="K67" s="238"/>
      <c r="L67" s="238"/>
      <c r="M67" s="238"/>
      <c r="N67" s="238"/>
      <c r="O67" s="238"/>
    </row>
    <row r="68" spans="2:15" ht="35" customHeight="1" x14ac:dyDescent="0.15">
      <c r="B68" s="441" t="str">
        <f>B66&amp;F66&amp;N66</f>
        <v/>
      </c>
      <c r="C68" s="442"/>
      <c r="D68" s="442"/>
      <c r="E68" s="442"/>
      <c r="F68" s="442"/>
      <c r="G68" s="442"/>
      <c r="H68" s="442"/>
      <c r="I68" s="442"/>
      <c r="J68" s="442"/>
      <c r="K68" s="442"/>
      <c r="L68" s="442"/>
      <c r="M68" s="442"/>
      <c r="N68" s="442"/>
      <c r="O68" s="443"/>
    </row>
    <row r="69" spans="2:15" s="3" customFormat="1" ht="6.75" customHeight="1" x14ac:dyDescent="0.15"/>
    <row r="70" spans="2:15" ht="24" customHeight="1" x14ac:dyDescent="0.15">
      <c r="B70" s="237" t="s">
        <v>135</v>
      </c>
      <c r="C70" s="237"/>
      <c r="D70" s="238"/>
      <c r="E70" s="238"/>
      <c r="F70" s="238"/>
      <c r="G70" s="238"/>
      <c r="H70" s="238"/>
      <c r="I70" s="238"/>
      <c r="J70" s="238"/>
      <c r="K70" s="238"/>
      <c r="L70" s="238"/>
      <c r="M70" s="238"/>
      <c r="N70" s="238"/>
      <c r="O70" s="238"/>
    </row>
    <row r="71" spans="2:15" s="3" customFormat="1" ht="6.75" customHeight="1" x14ac:dyDescent="0.15">
      <c r="B71" s="24"/>
      <c r="C71" s="25"/>
      <c r="D71" s="26"/>
      <c r="E71" s="26"/>
      <c r="F71" s="26"/>
      <c r="G71" s="26"/>
      <c r="H71" s="26"/>
      <c r="I71" s="26"/>
      <c r="J71" s="26"/>
      <c r="K71" s="27"/>
      <c r="L71" s="26"/>
      <c r="M71" s="26"/>
      <c r="N71" s="26"/>
      <c r="O71" s="28"/>
    </row>
    <row r="72" spans="2:15" ht="24" customHeight="1" x14ac:dyDescent="0.15">
      <c r="B72" s="232" t="s">
        <v>42</v>
      </c>
      <c r="C72" s="232"/>
      <c r="D72" s="232"/>
      <c r="E72" s="27"/>
      <c r="F72" s="235" t="s">
        <v>13</v>
      </c>
      <c r="G72" s="235"/>
      <c r="H72" s="9"/>
      <c r="I72" s="232" t="s">
        <v>11</v>
      </c>
      <c r="J72" s="232"/>
      <c r="K72" s="27"/>
      <c r="L72" s="232" t="s">
        <v>10</v>
      </c>
      <c r="M72" s="232"/>
      <c r="N72" s="27"/>
      <c r="O72" s="270" t="s">
        <v>219</v>
      </c>
    </row>
    <row r="73" spans="2:15" ht="20" customHeight="1" x14ac:dyDescent="0.15">
      <c r="B73" s="233" t="s">
        <v>38</v>
      </c>
      <c r="C73" s="234"/>
      <c r="D73" s="29" t="s">
        <v>195</v>
      </c>
      <c r="E73" s="27"/>
      <c r="F73" s="30" t="s">
        <v>40</v>
      </c>
      <c r="G73" s="29"/>
      <c r="H73" s="9"/>
      <c r="I73" s="31" t="s">
        <v>196</v>
      </c>
      <c r="J73" s="32" t="s">
        <v>195</v>
      </c>
      <c r="K73" s="27"/>
      <c r="L73" s="30" t="s">
        <v>39</v>
      </c>
      <c r="M73" s="29"/>
      <c r="N73" s="27"/>
      <c r="O73" s="271"/>
    </row>
    <row r="74" spans="2:15" ht="20" customHeight="1" x14ac:dyDescent="0.15">
      <c r="B74" s="233" t="s">
        <v>33</v>
      </c>
      <c r="C74" s="234"/>
      <c r="D74" s="29"/>
      <c r="E74" s="27"/>
      <c r="F74" s="30" t="s">
        <v>36</v>
      </c>
      <c r="G74" s="29"/>
      <c r="H74" s="9"/>
      <c r="I74" s="31" t="s">
        <v>197</v>
      </c>
      <c r="J74" s="32" t="s">
        <v>195</v>
      </c>
      <c r="K74" s="27"/>
      <c r="L74" s="30" t="s">
        <v>34</v>
      </c>
      <c r="M74" s="29"/>
      <c r="N74" s="27"/>
      <c r="O74" s="271"/>
    </row>
    <row r="75" spans="2:15" ht="20" customHeight="1" x14ac:dyDescent="0.15">
      <c r="B75" s="233" t="s">
        <v>28</v>
      </c>
      <c r="C75" s="234"/>
      <c r="D75" s="29" t="s">
        <v>195</v>
      </c>
      <c r="E75" s="27"/>
      <c r="F75" s="30" t="s">
        <v>31</v>
      </c>
      <c r="G75" s="29"/>
      <c r="H75" s="9"/>
      <c r="I75" s="31" t="s">
        <v>80</v>
      </c>
      <c r="J75" s="32" t="s">
        <v>195</v>
      </c>
      <c r="K75" s="27"/>
      <c r="L75" s="30" t="s">
        <v>29</v>
      </c>
      <c r="M75" s="29"/>
      <c r="N75" s="27"/>
      <c r="O75" s="271"/>
    </row>
    <row r="76" spans="2:15" ht="20" customHeight="1" x14ac:dyDescent="0.15">
      <c r="B76" s="233" t="s">
        <v>25</v>
      </c>
      <c r="C76" s="234"/>
      <c r="D76" s="29"/>
      <c r="E76" s="27"/>
      <c r="F76" s="30" t="s">
        <v>27</v>
      </c>
      <c r="G76" s="29"/>
      <c r="H76" s="27"/>
      <c r="I76" s="33"/>
      <c r="J76" s="33"/>
      <c r="K76" s="27"/>
      <c r="L76" s="27"/>
      <c r="M76" s="27"/>
      <c r="N76" s="27"/>
      <c r="O76" s="271"/>
    </row>
    <row r="77" spans="2:15" ht="20" customHeight="1" x14ac:dyDescent="0.15">
      <c r="B77" s="233" t="s">
        <v>24</v>
      </c>
      <c r="C77" s="234"/>
      <c r="D77" s="29"/>
      <c r="E77" s="27"/>
      <c r="F77" s="34"/>
      <c r="G77" s="27"/>
      <c r="H77" s="27"/>
      <c r="I77" s="232" t="s">
        <v>43</v>
      </c>
      <c r="J77" s="232"/>
      <c r="K77" s="27"/>
      <c r="L77" s="235" t="s">
        <v>12</v>
      </c>
      <c r="M77" s="235"/>
      <c r="N77" s="27"/>
      <c r="O77" s="271"/>
    </row>
    <row r="78" spans="2:15" ht="24" customHeight="1" x14ac:dyDescent="0.15">
      <c r="B78" s="233" t="s">
        <v>22</v>
      </c>
      <c r="C78" s="234"/>
      <c r="D78" s="29"/>
      <c r="E78" s="27"/>
      <c r="F78" s="268" t="s">
        <v>79</v>
      </c>
      <c r="G78" s="269"/>
      <c r="H78" s="27"/>
      <c r="I78" s="31" t="s">
        <v>41</v>
      </c>
      <c r="J78" s="32" t="s">
        <v>195</v>
      </c>
      <c r="K78" s="27"/>
      <c r="L78" s="35" t="s">
        <v>35</v>
      </c>
      <c r="M78" s="56"/>
      <c r="N78" s="27"/>
      <c r="O78" s="271"/>
    </row>
    <row r="79" spans="2:15" ht="20" customHeight="1" x14ac:dyDescent="0.15">
      <c r="B79" s="233" t="s">
        <v>21</v>
      </c>
      <c r="C79" s="234"/>
      <c r="D79" s="29"/>
      <c r="E79" s="27"/>
      <c r="F79" s="31" t="s">
        <v>23</v>
      </c>
      <c r="G79" s="56" t="s">
        <v>195</v>
      </c>
      <c r="H79" s="27"/>
      <c r="I79" s="31" t="s">
        <v>37</v>
      </c>
      <c r="J79" s="32" t="s">
        <v>195</v>
      </c>
      <c r="K79" s="27"/>
      <c r="L79" s="35" t="s">
        <v>30</v>
      </c>
      <c r="M79" s="36"/>
      <c r="N79" s="27"/>
      <c r="O79" s="271"/>
    </row>
    <row r="80" spans="2:15" ht="20" customHeight="1" x14ac:dyDescent="0.15">
      <c r="B80" s="37"/>
      <c r="C80" s="33"/>
      <c r="D80" s="27"/>
      <c r="E80" s="27"/>
      <c r="F80" s="31" t="s">
        <v>242</v>
      </c>
      <c r="G80" s="128"/>
      <c r="H80" s="27"/>
      <c r="I80" s="31" t="s">
        <v>32</v>
      </c>
      <c r="J80" s="32"/>
      <c r="K80" s="27"/>
      <c r="L80" s="35" t="s">
        <v>26</v>
      </c>
      <c r="M80" s="36"/>
      <c r="N80" s="27"/>
      <c r="O80" s="272"/>
    </row>
    <row r="81" spans="2:15" ht="6.75" customHeight="1" x14ac:dyDescent="0.15">
      <c r="B81" s="38"/>
      <c r="C81" s="39"/>
      <c r="D81" s="40"/>
      <c r="E81" s="40"/>
      <c r="F81" s="40"/>
      <c r="G81" s="40"/>
      <c r="H81" s="40"/>
      <c r="I81" s="40"/>
      <c r="J81" s="40"/>
      <c r="K81" s="40"/>
      <c r="L81" s="40"/>
      <c r="M81" s="40"/>
      <c r="N81" s="40"/>
      <c r="O81" s="41"/>
    </row>
    <row r="82" spans="2:15" ht="24" customHeight="1" x14ac:dyDescent="0.15">
      <c r="B82" s="33"/>
      <c r="C82" s="33"/>
      <c r="D82" s="27"/>
      <c r="E82" s="27"/>
      <c r="F82" s="27"/>
      <c r="G82" s="27"/>
      <c r="H82" s="27"/>
      <c r="I82" s="27"/>
      <c r="J82" s="27"/>
      <c r="K82" s="27"/>
      <c r="L82" s="27"/>
      <c r="M82" s="27"/>
      <c r="N82" s="27"/>
      <c r="O82" s="27"/>
    </row>
    <row r="83" spans="2:15" ht="24" customHeight="1" x14ac:dyDescent="0.15">
      <c r="B83" s="33"/>
      <c r="C83" s="33"/>
      <c r="D83" s="27"/>
      <c r="E83" s="27"/>
      <c r="F83" s="27"/>
      <c r="G83" s="27"/>
      <c r="H83" s="27"/>
      <c r="I83" s="27"/>
      <c r="J83" s="27"/>
      <c r="K83" s="27"/>
      <c r="L83" s="27"/>
      <c r="M83" s="27"/>
      <c r="N83" s="27"/>
      <c r="O83" s="27"/>
    </row>
    <row r="84" spans="2:15" ht="24" hidden="1" customHeight="1" x14ac:dyDescent="0.15">
      <c r="B84" s="42"/>
      <c r="C84" s="42"/>
      <c r="D84" s="34"/>
      <c r="E84" s="34"/>
      <c r="F84" s="34"/>
      <c r="G84" s="34"/>
      <c r="H84" s="34"/>
      <c r="I84" s="34"/>
      <c r="J84" s="34"/>
      <c r="K84" s="34"/>
      <c r="L84" s="34"/>
      <c r="M84" s="34"/>
      <c r="N84" s="34"/>
      <c r="O84" s="34"/>
    </row>
    <row r="85" spans="2:15" ht="24" hidden="1" customHeight="1" x14ac:dyDescent="0.15">
      <c r="B85" s="42"/>
      <c r="C85" s="42"/>
      <c r="D85" s="34"/>
      <c r="E85" s="34"/>
      <c r="F85" s="34"/>
      <c r="G85" s="34"/>
      <c r="H85" s="34"/>
      <c r="I85" s="34"/>
      <c r="J85" s="34"/>
      <c r="K85" s="34"/>
      <c r="L85" s="34"/>
      <c r="M85" s="34"/>
      <c r="N85" s="34"/>
      <c r="O85" s="34"/>
    </row>
    <row r="86" spans="2:15" ht="24" hidden="1" customHeight="1" x14ac:dyDescent="0.15">
      <c r="B86" s="42"/>
      <c r="C86" s="42"/>
      <c r="D86" s="34"/>
      <c r="E86" s="34"/>
      <c r="F86" s="34"/>
      <c r="G86" s="34"/>
      <c r="H86" s="34"/>
      <c r="I86" s="34"/>
      <c r="J86" s="34"/>
      <c r="K86" s="34"/>
      <c r="L86" s="34"/>
      <c r="M86" s="34"/>
      <c r="N86" s="34"/>
      <c r="O86" s="34"/>
    </row>
    <row r="87" spans="2:15" hidden="1" x14ac:dyDescent="0.15"/>
    <row r="88" spans="2:15" hidden="1" x14ac:dyDescent="0.15"/>
    <row r="89" spans="2:15" hidden="1" x14ac:dyDescent="0.15"/>
    <row r="90" spans="2:15" hidden="1" x14ac:dyDescent="0.15"/>
    <row r="91" spans="2:15" hidden="1" x14ac:dyDescent="0.15"/>
    <row r="92" spans="2:15" hidden="1" x14ac:dyDescent="0.15"/>
    <row r="93" spans="2:15" hidden="1" x14ac:dyDescent="0.15"/>
    <row r="94" spans="2:15" hidden="1" x14ac:dyDescent="0.15"/>
    <row r="95" spans="2:15" hidden="1" x14ac:dyDescent="0.15"/>
    <row r="96" spans="2:15" hidden="1" x14ac:dyDescent="0.15"/>
    <row r="97" hidden="1" x14ac:dyDescent="0.15"/>
    <row r="98" hidden="1" x14ac:dyDescent="0.15"/>
    <row r="99" hidden="1" x14ac:dyDescent="0.15"/>
    <row r="100" hidden="1" x14ac:dyDescent="0.15"/>
    <row r="101" x14ac:dyDescent="0.15"/>
    <row r="102" x14ac:dyDescent="0.15"/>
    <row r="103" x14ac:dyDescent="0.15"/>
    <row r="104" x14ac:dyDescent="0.15"/>
    <row r="105" x14ac:dyDescent="0.15"/>
    <row r="106" x14ac:dyDescent="0.15"/>
    <row r="107" x14ac:dyDescent="0.15"/>
    <row r="108" x14ac:dyDescent="0.15"/>
    <row r="109" x14ac:dyDescent="0.15"/>
    <row r="110" x14ac:dyDescent="0.15"/>
    <row r="111" x14ac:dyDescent="0.15"/>
    <row r="112" x14ac:dyDescent="0.15"/>
    <row r="113" x14ac:dyDescent="0.15"/>
    <row r="114" x14ac:dyDescent="0.15"/>
    <row r="115" x14ac:dyDescent="0.15"/>
    <row r="116" x14ac:dyDescent="0.15"/>
    <row r="117" x14ac:dyDescent="0.15"/>
    <row r="118" x14ac:dyDescent="0.15"/>
    <row r="119" x14ac:dyDescent="0.15"/>
    <row r="120" x14ac:dyDescent="0.15"/>
    <row r="121" x14ac:dyDescent="0.15"/>
    <row r="122" x14ac:dyDescent="0.15"/>
    <row r="123" x14ac:dyDescent="0.15"/>
    <row r="124" x14ac:dyDescent="0.15"/>
    <row r="125" x14ac:dyDescent="0.15"/>
    <row r="126" x14ac:dyDescent="0.15"/>
    <row r="127" x14ac:dyDescent="0.15"/>
    <row r="128" x14ac:dyDescent="0.15"/>
    <row r="129" x14ac:dyDescent="0.15"/>
    <row r="130" x14ac:dyDescent="0.15"/>
    <row r="131" x14ac:dyDescent="0.15"/>
    <row r="132" x14ac:dyDescent="0.15"/>
  </sheetData>
  <dataConsolidate/>
  <mergeCells count="92">
    <mergeCell ref="G37:O37"/>
    <mergeCell ref="G42:O42"/>
    <mergeCell ref="B45:F45"/>
    <mergeCell ref="B79:C79"/>
    <mergeCell ref="B67:O67"/>
    <mergeCell ref="B66:E66"/>
    <mergeCell ref="N66:O66"/>
    <mergeCell ref="N62:O62"/>
    <mergeCell ref="G60:J60"/>
    <mergeCell ref="C61:F61"/>
    <mergeCell ref="N61:O61"/>
    <mergeCell ref="F78:G78"/>
    <mergeCell ref="B78:C78"/>
    <mergeCell ref="B76:C76"/>
    <mergeCell ref="G62:J62"/>
    <mergeCell ref="O72:O80"/>
    <mergeCell ref="B39:O40"/>
    <mergeCell ref="B42:F42"/>
    <mergeCell ref="B46:F46"/>
    <mergeCell ref="G45:O45"/>
    <mergeCell ref="G46:O46"/>
    <mergeCell ref="G36:O36"/>
    <mergeCell ref="J34:L34"/>
    <mergeCell ref="B35:F35"/>
    <mergeCell ref="B36:F36"/>
    <mergeCell ref="B34:F34"/>
    <mergeCell ref="B29:O29"/>
    <mergeCell ref="B27:O27"/>
    <mergeCell ref="B32:O33"/>
    <mergeCell ref="B21:F21"/>
    <mergeCell ref="G35:O35"/>
    <mergeCell ref="E1:N5"/>
    <mergeCell ref="B26:O26"/>
    <mergeCell ref="B49:F49"/>
    <mergeCell ref="B6:G6"/>
    <mergeCell ref="L6:O6"/>
    <mergeCell ref="H6:K6"/>
    <mergeCell ref="B16:F16"/>
    <mergeCell ref="B10:O11"/>
    <mergeCell ref="C23:O23"/>
    <mergeCell ref="C24:O24"/>
    <mergeCell ref="G34:I34"/>
    <mergeCell ref="M34:O34"/>
    <mergeCell ref="C18:O18"/>
    <mergeCell ref="C19:O19"/>
    <mergeCell ref="B30:O30"/>
    <mergeCell ref="C22:O22"/>
    <mergeCell ref="G49:O49"/>
    <mergeCell ref="B8:O8"/>
    <mergeCell ref="B13:F13"/>
    <mergeCell ref="K60:M60"/>
    <mergeCell ref="G54:O54"/>
    <mergeCell ref="B55:F55"/>
    <mergeCell ref="G47:O47"/>
    <mergeCell ref="B37:F37"/>
    <mergeCell ref="G55:O55"/>
    <mergeCell ref="B47:F47"/>
    <mergeCell ref="G43:O43"/>
    <mergeCell ref="B43:F43"/>
    <mergeCell ref="B57:O58"/>
    <mergeCell ref="B50:F50"/>
    <mergeCell ref="C17:O17"/>
    <mergeCell ref="B14:O14"/>
    <mergeCell ref="B51:F51"/>
    <mergeCell ref="B65:E65"/>
    <mergeCell ref="B68:O68"/>
    <mergeCell ref="G51:O51"/>
    <mergeCell ref="G50:O50"/>
    <mergeCell ref="B53:F53"/>
    <mergeCell ref="G53:O53"/>
    <mergeCell ref="B54:F54"/>
    <mergeCell ref="N60:O60"/>
    <mergeCell ref="C60:F60"/>
    <mergeCell ref="K61:M61"/>
    <mergeCell ref="G61:J61"/>
    <mergeCell ref="B64:O64"/>
    <mergeCell ref="N65:O65"/>
    <mergeCell ref="I77:J77"/>
    <mergeCell ref="B77:C77"/>
    <mergeCell ref="L77:M77"/>
    <mergeCell ref="F66:M66"/>
    <mergeCell ref="C62:F62"/>
    <mergeCell ref="K62:M62"/>
    <mergeCell ref="B70:O70"/>
    <mergeCell ref="F65:M65"/>
    <mergeCell ref="B74:C74"/>
    <mergeCell ref="B75:C75"/>
    <mergeCell ref="B73:C73"/>
    <mergeCell ref="L72:M72"/>
    <mergeCell ref="B72:D72"/>
    <mergeCell ref="I72:J72"/>
    <mergeCell ref="F72:G72"/>
  </mergeCells>
  <phoneticPr fontId="0" type="noConversion"/>
  <printOptions horizontalCentered="1" verticalCentered="1"/>
  <pageMargins left="0.23622047244094491" right="0.23622047244094491" top="0.35433070866141736" bottom="0.35433070866141736" header="0.31496062992125984" footer="0.31496062992125984"/>
  <pageSetup paperSize="5" scale="79" fitToHeight="0" orientation="portrait"/>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BC57"/>
  <sheetViews>
    <sheetView topLeftCell="A9" zoomScale="120" zoomScaleNormal="120" zoomScaleSheetLayoutView="80" zoomScalePageLayoutView="140" workbookViewId="0">
      <selection activeCell="C22" sqref="C22:E22"/>
    </sheetView>
  </sheetViews>
  <sheetFormatPr baseColWidth="10" defaultColWidth="10.83203125" defaultRowHeight="11.25" customHeight="1" x14ac:dyDescent="0.15"/>
  <cols>
    <col min="1" max="1" width="2" style="43" customWidth="1"/>
    <col min="2" max="2" width="25.6640625" style="43" customWidth="1"/>
    <col min="3" max="3" width="30.6640625" style="43" customWidth="1"/>
    <col min="4" max="4" width="20.83203125" style="43" customWidth="1"/>
    <col min="5" max="5" width="25.6640625" style="43" customWidth="1"/>
    <col min="6" max="6" width="3" style="44" customWidth="1"/>
    <col min="7" max="10" width="2.6640625" style="44" customWidth="1"/>
    <col min="11" max="83" width="10.83203125" style="44" customWidth="1"/>
    <col min="84" max="16383" width="10.83203125" style="44"/>
    <col min="16384" max="16384" width="10.83203125" style="44" customWidth="1"/>
  </cols>
  <sheetData>
    <row r="1" spans="2:38" ht="11.25" hidden="1" customHeight="1" x14ac:dyDescent="0.15">
      <c r="B1" s="7" t="s">
        <v>198</v>
      </c>
      <c r="C1" s="7" t="s">
        <v>199</v>
      </c>
    </row>
    <row r="2" spans="2:38" ht="11.25" hidden="1" customHeight="1" x14ac:dyDescent="0.15">
      <c r="B2" s="7" t="s">
        <v>200</v>
      </c>
      <c r="C2" s="7" t="s">
        <v>201</v>
      </c>
    </row>
    <row r="3" spans="2:38" ht="11.25" hidden="1" customHeight="1" x14ac:dyDescent="0.15">
      <c r="B3" s="7" t="s">
        <v>202</v>
      </c>
      <c r="C3" s="7" t="s">
        <v>203</v>
      </c>
    </row>
    <row r="4" spans="2:38" ht="11.25" hidden="1" customHeight="1" x14ac:dyDescent="0.15">
      <c r="C4" s="7" t="s">
        <v>204</v>
      </c>
    </row>
    <row r="5" spans="2:38" ht="11.25" hidden="1" customHeight="1" x14ac:dyDescent="0.15">
      <c r="C5" s="7" t="s">
        <v>205</v>
      </c>
    </row>
    <row r="6" spans="2:38" ht="11.25" hidden="1" customHeight="1" x14ac:dyDescent="0.15">
      <c r="C6" s="7" t="s">
        <v>206</v>
      </c>
    </row>
    <row r="7" spans="2:38" ht="11.25" hidden="1" customHeight="1" x14ac:dyDescent="0.15">
      <c r="C7" s="7" t="s">
        <v>207</v>
      </c>
    </row>
    <row r="8" spans="2:38" ht="11.25" hidden="1" customHeight="1" x14ac:dyDescent="0.15">
      <c r="C8" s="7" t="s">
        <v>208</v>
      </c>
    </row>
    <row r="10" spans="2:38" ht="13" x14ac:dyDescent="0.15">
      <c r="B10" s="45"/>
      <c r="C10" s="46"/>
      <c r="D10" s="46"/>
      <c r="E10" s="47"/>
      <c r="I10" s="48"/>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c r="AJ10" s="48"/>
      <c r="AK10" s="48"/>
      <c r="AL10" s="48"/>
    </row>
    <row r="11" spans="2:38" ht="13" x14ac:dyDescent="0.15">
      <c r="B11" s="49"/>
      <c r="C11" s="50"/>
      <c r="D11" s="50"/>
      <c r="E11" s="51"/>
      <c r="I11" s="48"/>
      <c r="J11" s="48"/>
      <c r="K11" s="48"/>
      <c r="L11" s="48"/>
      <c r="M11" s="48"/>
      <c r="N11" s="48"/>
      <c r="O11" s="48"/>
      <c r="P11" s="48"/>
      <c r="Q11" s="48"/>
      <c r="R11" s="48"/>
      <c r="S11" s="48"/>
      <c r="T11" s="48"/>
      <c r="U11" s="48"/>
      <c r="V11" s="48"/>
      <c r="W11" s="48"/>
      <c r="X11" s="48"/>
      <c r="Y11" s="48"/>
      <c r="Z11" s="48"/>
      <c r="AA11" s="48"/>
      <c r="AB11" s="48"/>
      <c r="AC11" s="48"/>
      <c r="AD11" s="48"/>
      <c r="AE11" s="48"/>
      <c r="AF11" s="48"/>
      <c r="AG11" s="48"/>
      <c r="AH11" s="48"/>
      <c r="AI11" s="48"/>
      <c r="AJ11" s="48"/>
      <c r="AK11" s="48"/>
      <c r="AL11" s="48"/>
    </row>
    <row r="12" spans="2:38" ht="13" x14ac:dyDescent="0.15">
      <c r="B12" s="49"/>
      <c r="C12" s="50"/>
      <c r="D12" s="50"/>
      <c r="E12" s="51"/>
      <c r="I12" s="48"/>
      <c r="J12" s="48"/>
      <c r="K12" s="48"/>
      <c r="L12" s="48"/>
      <c r="M12" s="48"/>
      <c r="N12" s="48"/>
      <c r="O12" s="48"/>
      <c r="P12" s="48"/>
      <c r="Q12" s="48"/>
      <c r="R12" s="48"/>
      <c r="S12" s="48"/>
      <c r="T12" s="48"/>
      <c r="U12" s="48"/>
      <c r="V12" s="48"/>
      <c r="W12" s="48"/>
      <c r="X12" s="48"/>
      <c r="Y12" s="48"/>
      <c r="Z12" s="48"/>
      <c r="AA12" s="48"/>
      <c r="AB12" s="48"/>
      <c r="AC12" s="48"/>
      <c r="AD12" s="48"/>
      <c r="AE12" s="48"/>
      <c r="AF12" s="48"/>
      <c r="AG12" s="48"/>
      <c r="AH12" s="48"/>
      <c r="AI12" s="48"/>
      <c r="AJ12" s="48"/>
      <c r="AK12" s="48"/>
      <c r="AL12" s="48"/>
    </row>
    <row r="13" spans="2:38" ht="13" x14ac:dyDescent="0.15">
      <c r="B13" s="49"/>
      <c r="C13" s="50"/>
      <c r="D13" s="50"/>
      <c r="E13" s="51"/>
      <c r="I13" s="48"/>
      <c r="J13" s="48"/>
      <c r="K13" s="48"/>
      <c r="L13" s="48"/>
      <c r="M13" s="48"/>
      <c r="N13" s="48"/>
      <c r="O13" s="48"/>
      <c r="P13" s="48"/>
      <c r="Q13" s="48"/>
      <c r="R13" s="48"/>
      <c r="S13" s="48"/>
      <c r="T13" s="48"/>
      <c r="U13" s="48"/>
      <c r="V13" s="48"/>
      <c r="W13" s="48"/>
      <c r="X13" s="48"/>
      <c r="Y13" s="48"/>
      <c r="Z13" s="48"/>
      <c r="AA13" s="48"/>
      <c r="AB13" s="48"/>
      <c r="AC13" s="48"/>
      <c r="AD13" s="48"/>
      <c r="AE13" s="48"/>
      <c r="AF13" s="48"/>
      <c r="AG13" s="48"/>
      <c r="AH13" s="48"/>
      <c r="AI13" s="48"/>
      <c r="AJ13" s="48"/>
      <c r="AK13" s="48"/>
      <c r="AL13" s="48"/>
    </row>
    <row r="14" spans="2:38" ht="13" x14ac:dyDescent="0.15">
      <c r="B14" s="49"/>
      <c r="C14" s="50"/>
      <c r="D14" s="50"/>
      <c r="E14" s="51"/>
      <c r="I14" s="48"/>
      <c r="J14" s="48"/>
      <c r="K14" s="48"/>
      <c r="L14" s="48"/>
      <c r="M14" s="48"/>
      <c r="N14" s="48"/>
      <c r="O14" s="48"/>
      <c r="P14" s="48"/>
      <c r="Q14" s="48"/>
      <c r="R14" s="48"/>
      <c r="S14" s="48"/>
      <c r="T14" s="48"/>
      <c r="U14" s="48"/>
      <c r="V14" s="48"/>
      <c r="W14" s="48"/>
      <c r="X14" s="48"/>
      <c r="Y14" s="48"/>
      <c r="Z14" s="48"/>
      <c r="AA14" s="48"/>
      <c r="AB14" s="48"/>
      <c r="AC14" s="48"/>
      <c r="AD14" s="48"/>
      <c r="AE14" s="48"/>
      <c r="AF14" s="48"/>
      <c r="AG14" s="48"/>
      <c r="AH14" s="48"/>
      <c r="AI14" s="48"/>
      <c r="AJ14" s="48"/>
      <c r="AK14" s="48"/>
      <c r="AL14" s="48"/>
    </row>
    <row r="15" spans="2:38" ht="14.25" customHeight="1" x14ac:dyDescent="0.15">
      <c r="B15" s="49"/>
      <c r="C15" s="50"/>
      <c r="D15" s="50"/>
      <c r="E15" s="51"/>
      <c r="I15" s="48"/>
      <c r="J15" s="48"/>
      <c r="K15" s="48"/>
      <c r="L15" s="48"/>
      <c r="M15" s="48"/>
      <c r="N15" s="48"/>
      <c r="O15" s="48"/>
      <c r="P15" s="48"/>
      <c r="Q15" s="48"/>
      <c r="R15" s="48"/>
      <c r="S15" s="48"/>
      <c r="T15" s="48"/>
      <c r="U15" s="48"/>
      <c r="V15" s="48"/>
      <c r="W15" s="48"/>
      <c r="X15" s="48"/>
      <c r="Y15" s="48"/>
      <c r="Z15" s="48"/>
      <c r="AA15" s="48"/>
      <c r="AB15" s="48"/>
      <c r="AC15" s="48"/>
      <c r="AD15" s="48"/>
      <c r="AE15" s="48"/>
      <c r="AF15" s="48"/>
      <c r="AG15" s="48"/>
      <c r="AH15" s="48"/>
      <c r="AI15" s="48"/>
      <c r="AJ15" s="48"/>
      <c r="AK15" s="48"/>
      <c r="AL15" s="48"/>
    </row>
    <row r="16" spans="2:38" ht="16.5" customHeight="1" x14ac:dyDescent="0.15">
      <c r="B16" s="225" t="s">
        <v>220</v>
      </c>
      <c r="C16" s="273" t="s">
        <v>221</v>
      </c>
      <c r="D16" s="273"/>
      <c r="E16" s="225" t="s">
        <v>222</v>
      </c>
      <c r="I16" s="48"/>
      <c r="J16" s="48"/>
      <c r="K16" s="48"/>
      <c r="L16" s="48"/>
      <c r="M16" s="48"/>
      <c r="N16" s="48"/>
      <c r="O16" s="48"/>
      <c r="P16" s="48"/>
      <c r="Q16" s="48"/>
      <c r="R16" s="48"/>
      <c r="S16" s="48"/>
      <c r="T16" s="48"/>
      <c r="U16" s="48"/>
      <c r="V16" s="48"/>
      <c r="W16" s="48"/>
      <c r="X16" s="48"/>
      <c r="Y16" s="48"/>
      <c r="Z16" s="48"/>
      <c r="AA16" s="48"/>
      <c r="AB16" s="48"/>
      <c r="AC16" s="48"/>
      <c r="AD16" s="48"/>
      <c r="AE16" s="48"/>
      <c r="AF16" s="48"/>
      <c r="AG16" s="48"/>
      <c r="AH16" s="48"/>
      <c r="AI16" s="48"/>
      <c r="AJ16" s="48"/>
      <c r="AK16" s="48"/>
      <c r="AL16" s="48"/>
    </row>
    <row r="17" spans="1:55" ht="11.25" customHeight="1" x14ac:dyDescent="0.15">
      <c r="A17" s="44"/>
      <c r="B17" s="52"/>
      <c r="C17" s="52"/>
      <c r="D17" s="52"/>
      <c r="E17" s="52"/>
      <c r="I17" s="48"/>
      <c r="J17" s="53"/>
      <c r="K17" s="53"/>
      <c r="L17" s="53"/>
      <c r="M17" s="53"/>
      <c r="N17" s="53"/>
      <c r="O17" s="53"/>
      <c r="P17" s="53"/>
      <c r="Q17" s="53"/>
      <c r="R17" s="53"/>
      <c r="S17" s="53"/>
      <c r="T17" s="53"/>
      <c r="U17" s="53"/>
      <c r="V17" s="53"/>
      <c r="W17" s="53"/>
      <c r="X17" s="53"/>
      <c r="Y17" s="53"/>
      <c r="Z17" s="53"/>
      <c r="AA17" s="53"/>
      <c r="AB17" s="53"/>
      <c r="AC17" s="53"/>
      <c r="AD17" s="53"/>
      <c r="AE17" s="53"/>
      <c r="AF17" s="53"/>
      <c r="AG17" s="53"/>
      <c r="AH17" s="53"/>
      <c r="AI17" s="53"/>
      <c r="AJ17" s="53"/>
      <c r="AK17" s="53"/>
      <c r="AL17" s="53"/>
      <c r="AM17" s="54"/>
      <c r="AN17" s="54"/>
      <c r="AO17" s="54"/>
      <c r="AP17" s="54"/>
      <c r="AQ17" s="54"/>
      <c r="AR17" s="54"/>
      <c r="AS17" s="54"/>
      <c r="AT17" s="54"/>
      <c r="AU17" s="54"/>
      <c r="AV17" s="54"/>
      <c r="AW17" s="54"/>
      <c r="AX17" s="54"/>
      <c r="AY17" s="54"/>
      <c r="AZ17" s="54"/>
      <c r="BA17" s="54"/>
      <c r="BB17" s="54"/>
      <c r="BC17" s="54"/>
    </row>
    <row r="18" spans="1:55" ht="21" customHeight="1" x14ac:dyDescent="0.15">
      <c r="B18" s="279" t="s">
        <v>20</v>
      </c>
      <c r="C18" s="280"/>
      <c r="D18" s="280"/>
      <c r="E18" s="281"/>
      <c r="I18" s="48"/>
      <c r="J18" s="48"/>
      <c r="K18" s="48"/>
      <c r="L18" s="48"/>
      <c r="M18" s="48"/>
      <c r="N18" s="48"/>
      <c r="O18" s="48"/>
      <c r="P18" s="48"/>
      <c r="Q18" s="48"/>
      <c r="R18" s="48"/>
      <c r="S18" s="48"/>
      <c r="T18" s="48"/>
      <c r="U18" s="48"/>
      <c r="V18" s="48"/>
      <c r="W18" s="48"/>
      <c r="X18" s="48"/>
      <c r="Y18" s="48"/>
      <c r="Z18" s="48"/>
      <c r="AA18" s="48"/>
      <c r="AB18" s="48"/>
      <c r="AC18" s="48"/>
      <c r="AD18" s="48"/>
      <c r="AE18" s="48"/>
      <c r="AF18" s="48"/>
      <c r="AG18" s="48"/>
      <c r="AH18" s="48"/>
      <c r="AI18" s="48"/>
      <c r="AJ18" s="48"/>
      <c r="AK18" s="48"/>
      <c r="AL18" s="48"/>
    </row>
    <row r="19" spans="1:55" ht="21" customHeight="1" x14ac:dyDescent="0.15">
      <c r="A19" s="44"/>
      <c r="B19" s="55" t="s">
        <v>85</v>
      </c>
      <c r="C19" s="285" t="str">
        <f>IF(ISTEXT(IDENTIFICACIÓN!B68),IDENTIFICACIÓN!B68," ")</f>
        <v/>
      </c>
      <c r="D19" s="286"/>
      <c r="E19" s="287"/>
      <c r="I19" s="48"/>
      <c r="J19" s="48"/>
      <c r="K19" s="48"/>
      <c r="L19" s="48"/>
      <c r="M19" s="48"/>
      <c r="N19" s="48"/>
      <c r="O19" s="48"/>
      <c r="P19" s="48"/>
      <c r="Q19" s="48"/>
      <c r="R19" s="48"/>
      <c r="S19" s="48"/>
      <c r="T19" s="48"/>
      <c r="U19" s="48"/>
      <c r="V19" s="48"/>
      <c r="W19" s="48"/>
      <c r="X19" s="48"/>
      <c r="Y19" s="48"/>
      <c r="Z19" s="48"/>
      <c r="AA19" s="48"/>
      <c r="AB19" s="48"/>
      <c r="AC19" s="48"/>
      <c r="AD19" s="48"/>
      <c r="AE19" s="48"/>
      <c r="AF19" s="48"/>
      <c r="AG19" s="48"/>
      <c r="AH19" s="48"/>
      <c r="AI19" s="48"/>
      <c r="AJ19" s="48"/>
      <c r="AK19" s="48"/>
      <c r="AL19" s="48"/>
    </row>
    <row r="20" spans="1:55" ht="21" customHeight="1" x14ac:dyDescent="0.15">
      <c r="B20" s="279" t="s">
        <v>19</v>
      </c>
      <c r="C20" s="280"/>
      <c r="D20" s="280"/>
      <c r="E20" s="281"/>
      <c r="I20" s="48"/>
      <c r="J20" s="48"/>
      <c r="K20" s="48"/>
      <c r="L20" s="48"/>
      <c r="M20" s="48"/>
      <c r="N20" s="48"/>
      <c r="O20" s="48"/>
      <c r="P20" s="48"/>
      <c r="Q20" s="48"/>
      <c r="R20" s="48"/>
      <c r="S20" s="48"/>
      <c r="T20" s="48"/>
      <c r="U20" s="48"/>
      <c r="V20" s="48"/>
      <c r="W20" s="48"/>
      <c r="X20" s="48"/>
      <c r="Y20" s="48"/>
      <c r="Z20" s="48"/>
      <c r="AA20" s="48"/>
      <c r="AB20" s="48"/>
      <c r="AC20" s="48"/>
      <c r="AD20" s="48"/>
      <c r="AE20" s="48"/>
      <c r="AF20" s="48"/>
      <c r="AG20" s="48"/>
      <c r="AH20" s="48"/>
      <c r="AI20" s="48"/>
      <c r="AJ20" s="48"/>
      <c r="AK20" s="48"/>
      <c r="AL20" s="48"/>
    </row>
    <row r="21" spans="1:55" ht="21" customHeight="1" x14ac:dyDescent="0.15">
      <c r="B21" s="55" t="s">
        <v>82</v>
      </c>
      <c r="C21" s="297" t="s">
        <v>236</v>
      </c>
      <c r="D21" s="298"/>
      <c r="E21" s="299"/>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c r="AK21" s="48"/>
      <c r="AL21" s="48"/>
    </row>
    <row r="22" spans="1:55" ht="21" customHeight="1" x14ac:dyDescent="0.15">
      <c r="B22" s="55" t="s">
        <v>83</v>
      </c>
      <c r="C22" s="282"/>
      <c r="D22" s="283"/>
      <c r="E22" s="284"/>
    </row>
    <row r="23" spans="1:55" ht="21" customHeight="1" x14ac:dyDescent="0.15">
      <c r="B23" s="55" t="s">
        <v>84</v>
      </c>
      <c r="C23" s="282"/>
      <c r="D23" s="283"/>
      <c r="E23" s="284"/>
    </row>
    <row r="24" spans="1:55" ht="40" customHeight="1" x14ac:dyDescent="0.15">
      <c r="B24" s="55" t="s">
        <v>174</v>
      </c>
      <c r="C24" s="290"/>
      <c r="D24" s="291"/>
      <c r="E24" s="292"/>
    </row>
    <row r="25" spans="1:55" ht="11.25" customHeight="1" x14ac:dyDescent="0.15">
      <c r="A25" s="44"/>
      <c r="B25" s="44"/>
      <c r="C25" s="44"/>
      <c r="D25" s="44"/>
      <c r="E25" s="44"/>
    </row>
    <row r="26" spans="1:55" ht="21" customHeight="1" x14ac:dyDescent="0.15">
      <c r="B26" s="279" t="s">
        <v>53</v>
      </c>
      <c r="C26" s="280"/>
      <c r="D26" s="280"/>
      <c r="E26" s="281"/>
      <c r="Q26" s="288"/>
      <c r="R26" s="288"/>
      <c r="S26" s="288"/>
      <c r="T26" s="288"/>
      <c r="U26" s="288"/>
      <c r="V26" s="288"/>
      <c r="W26" s="288"/>
      <c r="X26" s="288"/>
      <c r="Y26" s="288"/>
      <c r="Z26" s="288"/>
    </row>
    <row r="27" spans="1:55" ht="11.25" customHeight="1" x14ac:dyDescent="0.15">
      <c r="A27" s="44"/>
      <c r="B27" s="44"/>
      <c r="C27" s="44"/>
      <c r="D27" s="44"/>
      <c r="E27" s="44"/>
      <c r="Q27" s="288"/>
      <c r="R27" s="288"/>
      <c r="S27" s="288"/>
      <c r="T27" s="288"/>
      <c r="U27" s="288"/>
      <c r="V27" s="288"/>
      <c r="W27" s="288"/>
      <c r="X27" s="288"/>
      <c r="Y27" s="288"/>
    </row>
    <row r="28" spans="1:55" ht="21" customHeight="1" x14ac:dyDescent="0.15">
      <c r="B28" s="246" t="s">
        <v>51</v>
      </c>
      <c r="C28" s="247"/>
      <c r="D28" s="247"/>
      <c r="E28" s="248"/>
      <c r="Q28" s="289"/>
      <c r="R28" s="289"/>
      <c r="S28" s="289"/>
      <c r="T28" s="289"/>
      <c r="U28" s="289"/>
      <c r="V28" s="289"/>
      <c r="W28" s="289"/>
      <c r="X28" s="289"/>
      <c r="Y28" s="289"/>
    </row>
    <row r="29" spans="1:55" ht="21" customHeight="1" x14ac:dyDescent="0.15">
      <c r="B29" s="278" t="s">
        <v>18</v>
      </c>
      <c r="C29" s="278"/>
      <c r="D29" s="29" t="s">
        <v>52</v>
      </c>
      <c r="E29" s="29" t="s">
        <v>3</v>
      </c>
    </row>
    <row r="30" spans="1:55" s="111" customFormat="1" ht="14" x14ac:dyDescent="0.15">
      <c r="A30" s="109"/>
      <c r="B30" s="277"/>
      <c r="C30" s="277"/>
      <c r="D30" s="133"/>
      <c r="E30" s="110"/>
    </row>
    <row r="31" spans="1:55" s="60" customFormat="1" ht="14" x14ac:dyDescent="0.15">
      <c r="A31" s="58"/>
      <c r="B31" s="275"/>
      <c r="C31" s="276"/>
      <c r="D31" s="127"/>
      <c r="E31" s="110"/>
      <c r="Q31" s="44"/>
    </row>
    <row r="32" spans="1:55" s="60" customFormat="1" ht="14" x14ac:dyDescent="0.15">
      <c r="A32" s="58"/>
      <c r="B32" s="277"/>
      <c r="C32" s="277"/>
      <c r="D32" s="127"/>
      <c r="E32" s="110"/>
      <c r="Q32" s="44"/>
    </row>
    <row r="33" spans="1:20" s="60" customFormat="1" ht="14" x14ac:dyDescent="0.15">
      <c r="A33" s="58"/>
      <c r="B33" s="300"/>
      <c r="C33" s="300"/>
      <c r="D33" s="127"/>
      <c r="E33" s="110"/>
      <c r="Q33" s="44"/>
    </row>
    <row r="34" spans="1:20" s="60" customFormat="1" ht="14" x14ac:dyDescent="0.15">
      <c r="A34" s="58"/>
      <c r="B34" s="300"/>
      <c r="C34" s="300"/>
      <c r="D34" s="127"/>
      <c r="E34" s="110"/>
      <c r="Q34" s="44"/>
      <c r="T34" s="44"/>
    </row>
    <row r="35" spans="1:20" s="60" customFormat="1" ht="14" x14ac:dyDescent="0.15">
      <c r="A35" s="58"/>
      <c r="B35" s="300"/>
      <c r="C35" s="300"/>
      <c r="D35" s="127"/>
      <c r="E35" s="110"/>
      <c r="Q35" s="44"/>
    </row>
    <row r="36" spans="1:20" s="60" customFormat="1" ht="13" x14ac:dyDescent="0.15">
      <c r="A36" s="58"/>
      <c r="B36" s="300"/>
      <c r="C36" s="300"/>
      <c r="D36" s="57"/>
      <c r="E36" s="59"/>
      <c r="Q36" s="44"/>
    </row>
    <row r="37" spans="1:20" s="60" customFormat="1" ht="21" customHeight="1" x14ac:dyDescent="0.15">
      <c r="A37" s="58"/>
      <c r="B37" s="274" t="s">
        <v>15</v>
      </c>
      <c r="C37" s="274"/>
      <c r="D37" s="274"/>
      <c r="E37" s="61">
        <f>SUM(E30:E36)</f>
        <v>0</v>
      </c>
      <c r="Q37" s="44"/>
    </row>
    <row r="38" spans="1:20" ht="12" customHeight="1" x14ac:dyDescent="0.15">
      <c r="A38" s="44"/>
      <c r="B38" s="62"/>
      <c r="C38" s="62"/>
      <c r="D38" s="62"/>
      <c r="E38" s="63"/>
    </row>
    <row r="39" spans="1:20" ht="21" customHeight="1" x14ac:dyDescent="0.15">
      <c r="B39" s="238" t="s">
        <v>17</v>
      </c>
      <c r="C39" s="238"/>
      <c r="D39" s="238"/>
      <c r="E39" s="238"/>
    </row>
    <row r="40" spans="1:20" ht="21" customHeight="1" x14ac:dyDescent="0.15">
      <c r="B40" s="278" t="s">
        <v>16</v>
      </c>
      <c r="C40" s="278"/>
      <c r="D40" s="29" t="s">
        <v>52</v>
      </c>
      <c r="E40" s="29" t="s">
        <v>3</v>
      </c>
    </row>
    <row r="41" spans="1:20" ht="17" x14ac:dyDescent="0.15">
      <c r="B41" s="295" t="s">
        <v>231</v>
      </c>
      <c r="C41" s="296"/>
      <c r="D41" s="231" t="s">
        <v>230</v>
      </c>
      <c r="E41" s="215"/>
    </row>
    <row r="42" spans="1:20" ht="17" x14ac:dyDescent="0.15">
      <c r="B42" s="295" t="s">
        <v>232</v>
      </c>
      <c r="C42" s="296"/>
      <c r="D42" s="231" t="s">
        <v>230</v>
      </c>
      <c r="E42" s="215"/>
    </row>
    <row r="43" spans="1:20" ht="17" x14ac:dyDescent="0.15">
      <c r="B43" s="295" t="s">
        <v>234</v>
      </c>
      <c r="C43" s="296"/>
      <c r="D43" s="231" t="s">
        <v>230</v>
      </c>
      <c r="E43" s="215"/>
    </row>
    <row r="44" spans="1:20" ht="17" x14ac:dyDescent="0.15">
      <c r="B44" s="295" t="s">
        <v>193</v>
      </c>
      <c r="C44" s="296"/>
      <c r="D44" s="231" t="s">
        <v>230</v>
      </c>
      <c r="E44" s="215"/>
    </row>
    <row r="45" spans="1:20" ht="17" x14ac:dyDescent="0.15">
      <c r="B45" s="295" t="s">
        <v>194</v>
      </c>
      <c r="C45" s="296"/>
      <c r="D45" s="231" t="s">
        <v>230</v>
      </c>
      <c r="E45" s="215"/>
    </row>
    <row r="46" spans="1:20" ht="16" customHeight="1" x14ac:dyDescent="0.15">
      <c r="B46" s="295" t="s">
        <v>233</v>
      </c>
      <c r="C46" s="296"/>
      <c r="D46" s="231" t="s">
        <v>235</v>
      </c>
      <c r="E46" s="215"/>
      <c r="J46" s="65"/>
    </row>
    <row r="47" spans="1:20" ht="14" x14ac:dyDescent="0.15">
      <c r="B47" s="294"/>
      <c r="C47" s="294"/>
      <c r="D47" s="93"/>
      <c r="E47" s="164"/>
    </row>
    <row r="48" spans="1:20" ht="14" x14ac:dyDescent="0.15">
      <c r="B48" s="293"/>
      <c r="C48" s="293"/>
      <c r="D48" s="93"/>
      <c r="E48" s="164"/>
    </row>
    <row r="49" spans="1:5" ht="21" customHeight="1" x14ac:dyDescent="0.15">
      <c r="B49" s="274" t="s">
        <v>15</v>
      </c>
      <c r="C49" s="274"/>
      <c r="D49" s="274"/>
      <c r="E49" s="444">
        <f>SUM(E41:E48)</f>
        <v>0</v>
      </c>
    </row>
    <row r="50" spans="1:5" ht="11.25" customHeight="1" x14ac:dyDescent="0.15">
      <c r="A50" s="44"/>
      <c r="B50" s="44"/>
      <c r="C50" s="44"/>
      <c r="D50" s="44"/>
      <c r="E50" s="44"/>
    </row>
    <row r="51" spans="1:5" ht="11.25" customHeight="1" x14ac:dyDescent="0.15">
      <c r="A51" s="44"/>
      <c r="B51" s="44"/>
      <c r="C51" s="44"/>
      <c r="D51" s="44"/>
      <c r="E51" s="44"/>
    </row>
    <row r="57" spans="1:5" ht="11.25" customHeight="1" x14ac:dyDescent="0.15">
      <c r="A57" s="44"/>
      <c r="B57" s="44"/>
      <c r="C57" s="44"/>
      <c r="D57" s="44"/>
      <c r="E57" s="44"/>
    </row>
  </sheetData>
  <dataConsolidate/>
  <mergeCells count="33">
    <mergeCell ref="B39:E39"/>
    <mergeCell ref="B20:E20"/>
    <mergeCell ref="B26:E26"/>
    <mergeCell ref="B28:E28"/>
    <mergeCell ref="C21:E21"/>
    <mergeCell ref="B33:C33"/>
    <mergeCell ref="B32:C32"/>
    <mergeCell ref="B35:C35"/>
    <mergeCell ref="B34:C34"/>
    <mergeCell ref="B36:C36"/>
    <mergeCell ref="B49:D49"/>
    <mergeCell ref="B40:C40"/>
    <mergeCell ref="B48:C48"/>
    <mergeCell ref="B47:C47"/>
    <mergeCell ref="B46:C46"/>
    <mergeCell ref="B45:C45"/>
    <mergeCell ref="B44:C44"/>
    <mergeCell ref="B41:C41"/>
    <mergeCell ref="B42:C42"/>
    <mergeCell ref="B43:C43"/>
    <mergeCell ref="Q27:Y27"/>
    <mergeCell ref="Q28:Y28"/>
    <mergeCell ref="C23:E23"/>
    <mergeCell ref="Q26:Z26"/>
    <mergeCell ref="C24:E24"/>
    <mergeCell ref="C16:D16"/>
    <mergeCell ref="B37:D37"/>
    <mergeCell ref="B31:C31"/>
    <mergeCell ref="B30:C30"/>
    <mergeCell ref="B29:C29"/>
    <mergeCell ref="B18:E18"/>
    <mergeCell ref="C22:E22"/>
    <mergeCell ref="C19:E19"/>
  </mergeCells>
  <phoneticPr fontId="0" type="noConversion"/>
  <dataValidations count="2">
    <dataValidation type="list" allowBlank="1" showInputMessage="1" showErrorMessage="1" sqref="C22:E22" xr:uid="{00000000-0002-0000-0100-000000000000}">
      <formula1>$B$1:$B$4</formula1>
    </dataValidation>
    <dataValidation type="list" allowBlank="1" showInputMessage="1" showErrorMessage="1" sqref="C23:E23" xr:uid="{00000000-0002-0000-0100-000001000000}">
      <formula1>$C$1:$C$9</formula1>
    </dataValidation>
  </dataValidations>
  <pageMargins left="1.1811023622047245" right="0.78740157480314965" top="0.78740157480314965" bottom="0.78740157480314965" header="0.31496062992125984" footer="0.31496062992125984"/>
  <pageSetup scale="70" fitToHeight="10" orientation="landscape"/>
  <headerFooter alignWithMargins="0"/>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N397"/>
  <sheetViews>
    <sheetView topLeftCell="A9" zoomScale="120" zoomScaleNormal="120" zoomScaleSheetLayoutView="100" zoomScalePageLayoutView="140" workbookViewId="0">
      <selection activeCell="C23" sqref="C23:C28"/>
    </sheetView>
  </sheetViews>
  <sheetFormatPr baseColWidth="10" defaultColWidth="8" defaultRowHeight="12.75" customHeight="1" x14ac:dyDescent="0.15"/>
  <cols>
    <col min="1" max="1" width="2.6640625" style="44" customWidth="1"/>
    <col min="2" max="2" width="4.1640625" style="44" customWidth="1"/>
    <col min="3" max="3" width="23.6640625" style="43" customWidth="1"/>
    <col min="4" max="4" width="23.33203125" style="43" customWidth="1"/>
    <col min="5" max="5" width="8.6640625" style="43" customWidth="1"/>
    <col min="6" max="6" width="6.5" style="43" bestFit="1" customWidth="1"/>
    <col min="7" max="7" width="26.33203125" style="43" customWidth="1"/>
    <col min="8" max="8" width="16.1640625" style="43" customWidth="1"/>
    <col min="9" max="9" width="5.6640625" style="43" bestFit="1" customWidth="1"/>
    <col min="10" max="10" width="5.6640625" style="43" customWidth="1"/>
    <col min="11" max="11" width="21.83203125" style="43" customWidth="1"/>
    <col min="12" max="12" width="2.6640625" style="44" customWidth="1"/>
    <col min="13" max="13" width="14" style="43" bestFit="1" customWidth="1"/>
    <col min="14" max="27" width="10.6640625" style="43" customWidth="1"/>
    <col min="28" max="196" width="11.5" style="43" customWidth="1"/>
    <col min="197" max="16384" width="8" style="43"/>
  </cols>
  <sheetData>
    <row r="1" spans="3:11" ht="13" hidden="1" x14ac:dyDescent="0.15">
      <c r="E1" s="43" t="s">
        <v>86</v>
      </c>
    </row>
    <row r="2" spans="3:11" ht="13" hidden="1" x14ac:dyDescent="0.15">
      <c r="E2" s="43" t="s">
        <v>87</v>
      </c>
    </row>
    <row r="3" spans="3:11" ht="13" hidden="1" x14ac:dyDescent="0.15">
      <c r="E3" s="43" t="s">
        <v>12</v>
      </c>
    </row>
    <row r="4" spans="3:11" ht="13" hidden="1" x14ac:dyDescent="0.15">
      <c r="E4" s="43" t="s">
        <v>11</v>
      </c>
    </row>
    <row r="5" spans="3:11" ht="13" hidden="1" x14ac:dyDescent="0.15">
      <c r="E5" s="43" t="s">
        <v>10</v>
      </c>
    </row>
    <row r="6" spans="3:11" ht="13" hidden="1" x14ac:dyDescent="0.15">
      <c r="E6" s="43" t="s">
        <v>241</v>
      </c>
    </row>
    <row r="7" spans="3:11" ht="13" hidden="1" x14ac:dyDescent="0.15">
      <c r="E7" s="43" t="s">
        <v>88</v>
      </c>
    </row>
    <row r="8" spans="3:11" ht="13" hidden="1" x14ac:dyDescent="0.15"/>
    <row r="9" spans="3:11" s="44" customFormat="1" ht="13" x14ac:dyDescent="0.15"/>
    <row r="10" spans="3:11" s="44" customFormat="1" ht="13" x14ac:dyDescent="0.15">
      <c r="C10" s="323"/>
      <c r="D10" s="324"/>
      <c r="E10" s="324"/>
      <c r="F10" s="324"/>
      <c r="G10" s="324"/>
      <c r="H10" s="324"/>
      <c r="I10" s="324"/>
      <c r="J10" s="324"/>
      <c r="K10" s="325"/>
    </row>
    <row r="11" spans="3:11" s="44" customFormat="1" ht="13" x14ac:dyDescent="0.15">
      <c r="C11" s="326"/>
      <c r="D11" s="327"/>
      <c r="E11" s="327"/>
      <c r="F11" s="327"/>
      <c r="G11" s="327"/>
      <c r="H11" s="327"/>
      <c r="I11" s="327"/>
      <c r="J11" s="327"/>
      <c r="K11" s="328"/>
    </row>
    <row r="12" spans="3:11" s="44" customFormat="1" ht="13" x14ac:dyDescent="0.15">
      <c r="C12" s="326"/>
      <c r="D12" s="327"/>
      <c r="E12" s="327"/>
      <c r="F12" s="327"/>
      <c r="G12" s="327"/>
      <c r="H12" s="327"/>
      <c r="I12" s="327"/>
      <c r="J12" s="327"/>
      <c r="K12" s="328"/>
    </row>
    <row r="13" spans="3:11" s="44" customFormat="1" ht="13" x14ac:dyDescent="0.15">
      <c r="C13" s="326"/>
      <c r="D13" s="327"/>
      <c r="E13" s="327"/>
      <c r="F13" s="327"/>
      <c r="G13" s="327"/>
      <c r="H13" s="327"/>
      <c r="I13" s="327"/>
      <c r="J13" s="327"/>
      <c r="K13" s="328"/>
    </row>
    <row r="14" spans="3:11" s="44" customFormat="1" ht="13" x14ac:dyDescent="0.15">
      <c r="C14" s="326"/>
      <c r="D14" s="327"/>
      <c r="E14" s="327"/>
      <c r="F14" s="327"/>
      <c r="G14" s="327"/>
      <c r="H14" s="327"/>
      <c r="I14" s="327"/>
      <c r="J14" s="327"/>
      <c r="K14" s="328"/>
    </row>
    <row r="15" spans="3:11" s="44" customFormat="1" ht="12.75" customHeight="1" x14ac:dyDescent="0.15">
      <c r="C15" s="329"/>
      <c r="D15" s="330"/>
      <c r="E15" s="330"/>
      <c r="F15" s="330"/>
      <c r="G15" s="330"/>
      <c r="H15" s="330"/>
      <c r="I15" s="330"/>
      <c r="J15" s="330"/>
      <c r="K15" s="331"/>
    </row>
    <row r="16" spans="3:11" s="44" customFormat="1" ht="14.25" customHeight="1" x14ac:dyDescent="0.15">
      <c r="C16" s="263" t="s">
        <v>220</v>
      </c>
      <c r="D16" s="263"/>
      <c r="E16" s="263" t="s">
        <v>221</v>
      </c>
      <c r="F16" s="263"/>
      <c r="G16" s="263"/>
      <c r="H16" s="263"/>
      <c r="I16" s="263" t="s">
        <v>222</v>
      </c>
      <c r="J16" s="263"/>
      <c r="K16" s="263"/>
    </row>
    <row r="17" spans="1:13" s="44" customFormat="1" ht="3" customHeight="1" x14ac:dyDescent="0.15"/>
    <row r="18" spans="1:13" ht="16" x14ac:dyDescent="0.15">
      <c r="C18" s="322" t="s">
        <v>54</v>
      </c>
      <c r="D18" s="322"/>
      <c r="E18" s="322"/>
      <c r="F18" s="322"/>
      <c r="G18" s="322"/>
      <c r="H18" s="322"/>
      <c r="I18" s="322"/>
      <c r="J18" s="322"/>
      <c r="K18" s="322"/>
    </row>
    <row r="19" spans="1:13" ht="35.25" customHeight="1" x14ac:dyDescent="0.15">
      <c r="C19" s="66" t="s">
        <v>85</v>
      </c>
      <c r="D19" s="321" t="str">
        <f>IF(ISTEXT(IDENTIFICACIÓN!B68),IDENTIFICACIÓN!B68," ")</f>
        <v/>
      </c>
      <c r="E19" s="321"/>
      <c r="F19" s="321"/>
      <c r="G19" s="321"/>
      <c r="H19" s="321"/>
      <c r="I19" s="321"/>
      <c r="J19" s="321"/>
      <c r="K19" s="321"/>
    </row>
    <row r="20" spans="1:13" ht="16" x14ac:dyDescent="0.15">
      <c r="C20" s="322" t="s">
        <v>14</v>
      </c>
      <c r="D20" s="322"/>
      <c r="E20" s="322"/>
      <c r="F20" s="322"/>
      <c r="G20" s="322"/>
      <c r="H20" s="322"/>
      <c r="I20" s="322"/>
      <c r="J20" s="322"/>
      <c r="K20" s="322"/>
    </row>
    <row r="21" spans="1:13" ht="3" customHeight="1" x14ac:dyDescent="0.15">
      <c r="C21" s="67"/>
      <c r="D21" s="333"/>
      <c r="E21" s="333"/>
      <c r="F21" s="333"/>
      <c r="G21" s="333"/>
      <c r="H21" s="333"/>
      <c r="I21" s="333"/>
      <c r="J21" s="333"/>
      <c r="K21" s="333"/>
    </row>
    <row r="22" spans="1:13" ht="20" customHeight="1" x14ac:dyDescent="0.15">
      <c r="B22" s="124" t="s">
        <v>74</v>
      </c>
      <c r="C22" s="68" t="s">
        <v>89</v>
      </c>
      <c r="D22" s="22" t="s">
        <v>9</v>
      </c>
      <c r="E22" s="22" t="s">
        <v>8</v>
      </c>
      <c r="F22" s="22" t="s">
        <v>4</v>
      </c>
      <c r="G22" s="22" t="s">
        <v>7</v>
      </c>
      <c r="H22" s="22" t="s">
        <v>6</v>
      </c>
      <c r="I22" s="22" t="s">
        <v>5</v>
      </c>
      <c r="J22" s="22" t="s">
        <v>4</v>
      </c>
      <c r="K22" s="22" t="s">
        <v>3</v>
      </c>
      <c r="L22" s="69"/>
    </row>
    <row r="23" spans="1:13" s="58" customFormat="1" ht="14" x14ac:dyDescent="0.15">
      <c r="A23" s="60"/>
      <c r="B23" s="301">
        <v>1</v>
      </c>
      <c r="C23" s="332"/>
      <c r="D23" s="320"/>
      <c r="E23" s="267"/>
      <c r="F23" s="267"/>
      <c r="G23" s="212"/>
      <c r="H23" s="77"/>
      <c r="I23" s="211"/>
      <c r="J23" s="211"/>
      <c r="K23" s="78">
        <f t="shared" ref="K23:K28" si="0">+J23*H23</f>
        <v>0</v>
      </c>
      <c r="L23" s="69"/>
      <c r="M23" s="153"/>
    </row>
    <row r="24" spans="1:13" s="58" customFormat="1" ht="14" x14ac:dyDescent="0.15">
      <c r="A24" s="60"/>
      <c r="B24" s="302"/>
      <c r="C24" s="332"/>
      <c r="D24" s="320"/>
      <c r="E24" s="267"/>
      <c r="F24" s="267"/>
      <c r="G24" s="208"/>
      <c r="H24" s="77"/>
      <c r="I24" s="207"/>
      <c r="J24" s="207"/>
      <c r="K24" s="78">
        <f t="shared" si="0"/>
        <v>0</v>
      </c>
      <c r="L24" s="73"/>
      <c r="M24" s="153"/>
    </row>
    <row r="25" spans="1:13" s="58" customFormat="1" ht="14" x14ac:dyDescent="0.15">
      <c r="A25" s="60"/>
      <c r="B25" s="302"/>
      <c r="C25" s="332"/>
      <c r="D25" s="320"/>
      <c r="E25" s="267"/>
      <c r="F25" s="267"/>
      <c r="G25" s="70"/>
      <c r="H25" s="71"/>
      <c r="I25" s="32"/>
      <c r="J25" s="32"/>
      <c r="K25" s="78">
        <f t="shared" si="0"/>
        <v>0</v>
      </c>
      <c r="L25" s="60"/>
      <c r="M25" s="153"/>
    </row>
    <row r="26" spans="1:13" s="58" customFormat="1" ht="14" x14ac:dyDescent="0.15">
      <c r="A26" s="60"/>
      <c r="B26" s="302"/>
      <c r="C26" s="332"/>
      <c r="D26" s="320"/>
      <c r="E26" s="267"/>
      <c r="F26" s="267"/>
      <c r="G26" s="70"/>
      <c r="H26" s="71"/>
      <c r="I26" s="32"/>
      <c r="J26" s="32"/>
      <c r="K26" s="78">
        <f t="shared" si="0"/>
        <v>0</v>
      </c>
      <c r="L26" s="60"/>
      <c r="M26" s="153"/>
    </row>
    <row r="27" spans="1:13" s="58" customFormat="1" ht="14" x14ac:dyDescent="0.15">
      <c r="A27" s="60"/>
      <c r="B27" s="302"/>
      <c r="C27" s="332"/>
      <c r="D27" s="320"/>
      <c r="E27" s="267"/>
      <c r="F27" s="267"/>
      <c r="G27" s="70"/>
      <c r="H27" s="71"/>
      <c r="I27" s="32"/>
      <c r="J27" s="32"/>
      <c r="K27" s="78">
        <f t="shared" si="0"/>
        <v>0</v>
      </c>
      <c r="L27" s="60"/>
      <c r="M27" s="153"/>
    </row>
    <row r="28" spans="1:13" s="58" customFormat="1" ht="14" x14ac:dyDescent="0.15">
      <c r="A28" s="60"/>
      <c r="B28" s="303"/>
      <c r="C28" s="332"/>
      <c r="D28" s="320"/>
      <c r="E28" s="267"/>
      <c r="F28" s="267"/>
      <c r="G28" s="70"/>
      <c r="H28" s="71"/>
      <c r="I28" s="32"/>
      <c r="J28" s="32"/>
      <c r="K28" s="78">
        <f t="shared" si="0"/>
        <v>0</v>
      </c>
      <c r="L28" s="60"/>
      <c r="M28" s="153"/>
    </row>
    <row r="29" spans="1:13" s="58" customFormat="1" ht="20" customHeight="1" x14ac:dyDescent="0.15">
      <c r="A29" s="60"/>
      <c r="B29" s="60"/>
      <c r="C29" s="316" t="s">
        <v>2</v>
      </c>
      <c r="D29" s="319"/>
      <c r="E29" s="319"/>
      <c r="F29" s="319"/>
      <c r="G29" s="319"/>
      <c r="H29" s="319"/>
      <c r="I29" s="319"/>
      <c r="J29" s="319"/>
      <c r="K29" s="72">
        <f>SUM(K23:K28)</f>
        <v>0</v>
      </c>
      <c r="L29" s="60"/>
      <c r="M29" s="153"/>
    </row>
    <row r="30" spans="1:13" ht="20" customHeight="1" x14ac:dyDescent="0.15">
      <c r="B30" s="68" t="s">
        <v>74</v>
      </c>
      <c r="C30" s="68" t="s">
        <v>89</v>
      </c>
      <c r="D30" s="22" t="s">
        <v>9</v>
      </c>
      <c r="E30" s="22" t="s">
        <v>8</v>
      </c>
      <c r="F30" s="22" t="s">
        <v>4</v>
      </c>
      <c r="G30" s="22" t="s">
        <v>7</v>
      </c>
      <c r="H30" s="22" t="s">
        <v>6</v>
      </c>
      <c r="I30" s="22" t="s">
        <v>5</v>
      </c>
      <c r="J30" s="22" t="s">
        <v>4</v>
      </c>
      <c r="K30" s="22" t="s">
        <v>3</v>
      </c>
      <c r="L30" s="69"/>
      <c r="M30" s="163"/>
    </row>
    <row r="31" spans="1:13" s="58" customFormat="1" ht="14" x14ac:dyDescent="0.15">
      <c r="A31" s="60"/>
      <c r="B31" s="301">
        <v>2</v>
      </c>
      <c r="C31" s="304"/>
      <c r="D31" s="305"/>
      <c r="E31" s="308"/>
      <c r="F31" s="308"/>
      <c r="G31" s="220"/>
      <c r="H31" s="77"/>
      <c r="I31" s="219"/>
      <c r="J31" s="219"/>
      <c r="K31" s="78">
        <f t="shared" ref="K31:K36" si="1">+J31*H31</f>
        <v>0</v>
      </c>
      <c r="L31" s="69"/>
      <c r="M31" s="153"/>
    </row>
    <row r="32" spans="1:13" s="58" customFormat="1" ht="14" customHeight="1" x14ac:dyDescent="0.15">
      <c r="A32" s="60"/>
      <c r="B32" s="302"/>
      <c r="C32" s="304"/>
      <c r="D32" s="306"/>
      <c r="E32" s="309"/>
      <c r="F32" s="309"/>
      <c r="G32" s="220"/>
      <c r="H32" s="77"/>
      <c r="I32" s="219"/>
      <c r="J32" s="219"/>
      <c r="K32" s="78">
        <f t="shared" si="1"/>
        <v>0</v>
      </c>
      <c r="L32" s="73"/>
      <c r="M32" s="153"/>
    </row>
    <row r="33" spans="1:13" s="58" customFormat="1" ht="15.75" customHeight="1" x14ac:dyDescent="0.15">
      <c r="A33" s="60"/>
      <c r="B33" s="302"/>
      <c r="C33" s="304"/>
      <c r="D33" s="306"/>
      <c r="E33" s="309"/>
      <c r="F33" s="309"/>
      <c r="G33" s="220"/>
      <c r="H33" s="77"/>
      <c r="I33" s="219"/>
      <c r="J33" s="219"/>
      <c r="K33" s="78">
        <f t="shared" si="1"/>
        <v>0</v>
      </c>
      <c r="L33" s="73"/>
      <c r="M33" s="153"/>
    </row>
    <row r="34" spans="1:13" s="58" customFormat="1" ht="15.75" customHeight="1" x14ac:dyDescent="0.15">
      <c r="A34" s="60"/>
      <c r="B34" s="302"/>
      <c r="C34" s="304"/>
      <c r="D34" s="306"/>
      <c r="E34" s="309"/>
      <c r="F34" s="309"/>
      <c r="G34" s="220"/>
      <c r="H34" s="77"/>
      <c r="I34" s="219"/>
      <c r="J34" s="219"/>
      <c r="K34" s="78">
        <f t="shared" si="1"/>
        <v>0</v>
      </c>
      <c r="L34" s="73"/>
      <c r="M34" s="153"/>
    </row>
    <row r="35" spans="1:13" s="58" customFormat="1" ht="15.75" customHeight="1" x14ac:dyDescent="0.15">
      <c r="A35" s="60"/>
      <c r="B35" s="302"/>
      <c r="C35" s="304"/>
      <c r="D35" s="306"/>
      <c r="E35" s="309"/>
      <c r="F35" s="309"/>
      <c r="G35" s="220"/>
      <c r="H35" s="77"/>
      <c r="I35" s="219"/>
      <c r="J35" s="219"/>
      <c r="K35" s="78">
        <f t="shared" si="1"/>
        <v>0</v>
      </c>
      <c r="L35" s="73"/>
      <c r="M35" s="153"/>
    </row>
    <row r="36" spans="1:13" s="58" customFormat="1" ht="15.75" customHeight="1" x14ac:dyDescent="0.15">
      <c r="A36" s="60"/>
      <c r="B36" s="303"/>
      <c r="C36" s="304"/>
      <c r="D36" s="307"/>
      <c r="E36" s="310"/>
      <c r="F36" s="310"/>
      <c r="G36" s="220"/>
      <c r="H36" s="77"/>
      <c r="I36" s="219"/>
      <c r="J36" s="219"/>
      <c r="K36" s="78">
        <f t="shared" si="1"/>
        <v>0</v>
      </c>
      <c r="L36" s="60"/>
      <c r="M36" s="153"/>
    </row>
    <row r="37" spans="1:13" s="58" customFormat="1" ht="20" customHeight="1" x14ac:dyDescent="0.15">
      <c r="A37" s="60"/>
      <c r="B37" s="60"/>
      <c r="C37" s="316" t="s">
        <v>2</v>
      </c>
      <c r="D37" s="319"/>
      <c r="E37" s="319"/>
      <c r="F37" s="319"/>
      <c r="G37" s="319"/>
      <c r="H37" s="319"/>
      <c r="I37" s="319"/>
      <c r="J37" s="319"/>
      <c r="K37" s="72">
        <f>SUM(K31:K36)</f>
        <v>0</v>
      </c>
      <c r="L37" s="60"/>
      <c r="M37" s="153"/>
    </row>
    <row r="38" spans="1:13" ht="20" customHeight="1" x14ac:dyDescent="0.15">
      <c r="B38" s="124" t="s">
        <v>74</v>
      </c>
      <c r="C38" s="68" t="s">
        <v>89</v>
      </c>
      <c r="D38" s="22" t="s">
        <v>9</v>
      </c>
      <c r="E38" s="22" t="s">
        <v>8</v>
      </c>
      <c r="F38" s="22" t="s">
        <v>4</v>
      </c>
      <c r="G38" s="22" t="s">
        <v>7</v>
      </c>
      <c r="H38" s="22" t="s">
        <v>6</v>
      </c>
      <c r="I38" s="22" t="s">
        <v>5</v>
      </c>
      <c r="J38" s="22" t="s">
        <v>4</v>
      </c>
      <c r="K38" s="22" t="s">
        <v>3</v>
      </c>
      <c r="L38" s="69"/>
    </row>
    <row r="39" spans="1:13" s="58" customFormat="1" ht="14" customHeight="1" x14ac:dyDescent="0.15">
      <c r="A39" s="60"/>
      <c r="B39" s="301">
        <v>3</v>
      </c>
      <c r="C39" s="304"/>
      <c r="D39" s="320"/>
      <c r="E39" s="267"/>
      <c r="F39" s="267"/>
      <c r="G39" s="220"/>
      <c r="H39" s="77"/>
      <c r="I39" s="219"/>
      <c r="J39" s="219"/>
      <c r="K39" s="78">
        <f t="shared" ref="K39:K44" si="2">+J39*H39</f>
        <v>0</v>
      </c>
      <c r="L39" s="69"/>
      <c r="M39" s="153"/>
    </row>
    <row r="40" spans="1:13" s="58" customFormat="1" ht="14" customHeight="1" x14ac:dyDescent="0.15">
      <c r="A40" s="60"/>
      <c r="B40" s="302"/>
      <c r="C40" s="304"/>
      <c r="D40" s="320"/>
      <c r="E40" s="267"/>
      <c r="F40" s="267"/>
      <c r="G40" s="220"/>
      <c r="H40" s="77"/>
      <c r="I40" s="219"/>
      <c r="J40" s="219"/>
      <c r="K40" s="78">
        <f t="shared" si="2"/>
        <v>0</v>
      </c>
      <c r="L40" s="73"/>
    </row>
    <row r="41" spans="1:13" s="58" customFormat="1" ht="14" customHeight="1" x14ac:dyDescent="0.15">
      <c r="A41" s="60"/>
      <c r="B41" s="302"/>
      <c r="C41" s="304"/>
      <c r="D41" s="320"/>
      <c r="E41" s="267"/>
      <c r="F41" s="267"/>
      <c r="G41" s="220"/>
      <c r="H41" s="77"/>
      <c r="I41" s="219"/>
      <c r="J41" s="219"/>
      <c r="K41" s="78">
        <f t="shared" si="2"/>
        <v>0</v>
      </c>
      <c r="L41" s="60"/>
    </row>
    <row r="42" spans="1:13" s="58" customFormat="1" ht="14" customHeight="1" x14ac:dyDescent="0.15">
      <c r="A42" s="60"/>
      <c r="B42" s="302"/>
      <c r="C42" s="304"/>
      <c r="D42" s="320"/>
      <c r="E42" s="267"/>
      <c r="F42" s="267"/>
      <c r="G42" s="70"/>
      <c r="H42" s="71"/>
      <c r="I42" s="32"/>
      <c r="J42" s="32"/>
      <c r="K42" s="78">
        <f t="shared" si="2"/>
        <v>0</v>
      </c>
      <c r="L42" s="60"/>
    </row>
    <row r="43" spans="1:13" s="58" customFormat="1" ht="14" customHeight="1" x14ac:dyDescent="0.15">
      <c r="A43" s="60"/>
      <c r="B43" s="302"/>
      <c r="C43" s="304"/>
      <c r="D43" s="320"/>
      <c r="E43" s="267"/>
      <c r="F43" s="267"/>
      <c r="G43" s="70"/>
      <c r="H43" s="71"/>
      <c r="I43" s="32"/>
      <c r="J43" s="32"/>
      <c r="K43" s="78">
        <f t="shared" si="2"/>
        <v>0</v>
      </c>
      <c r="L43" s="60"/>
      <c r="M43" s="216"/>
    </row>
    <row r="44" spans="1:13" s="58" customFormat="1" ht="14" customHeight="1" x14ac:dyDescent="0.15">
      <c r="A44" s="60"/>
      <c r="B44" s="303"/>
      <c r="C44" s="304"/>
      <c r="D44" s="320"/>
      <c r="E44" s="267"/>
      <c r="F44" s="267"/>
      <c r="G44" s="70"/>
      <c r="H44" s="71"/>
      <c r="I44" s="32"/>
      <c r="J44" s="32"/>
      <c r="K44" s="78">
        <f t="shared" si="2"/>
        <v>0</v>
      </c>
      <c r="L44" s="60"/>
    </row>
    <row r="45" spans="1:13" s="58" customFormat="1" ht="17.25" customHeight="1" x14ac:dyDescent="0.15">
      <c r="A45" s="60"/>
      <c r="B45" s="60"/>
      <c r="C45" s="316" t="s">
        <v>2</v>
      </c>
      <c r="D45" s="334"/>
      <c r="E45" s="334"/>
      <c r="F45" s="334"/>
      <c r="G45" s="334"/>
      <c r="H45" s="334"/>
      <c r="I45" s="334"/>
      <c r="J45" s="334"/>
      <c r="K45" s="72">
        <f>SUM(K39:K44)</f>
        <v>0</v>
      </c>
      <c r="L45" s="60"/>
    </row>
    <row r="46" spans="1:13" s="58" customFormat="1" ht="17.25" customHeight="1" x14ac:dyDescent="0.15">
      <c r="A46" s="60"/>
      <c r="B46" s="123" t="s">
        <v>74</v>
      </c>
      <c r="C46" s="137" t="s">
        <v>89</v>
      </c>
      <c r="D46" s="138" t="s">
        <v>9</v>
      </c>
      <c r="E46" s="138" t="s">
        <v>8</v>
      </c>
      <c r="F46" s="138" t="s">
        <v>4</v>
      </c>
      <c r="G46" s="138" t="s">
        <v>7</v>
      </c>
      <c r="H46" s="138" t="s">
        <v>6</v>
      </c>
      <c r="I46" s="138" t="s">
        <v>5</v>
      </c>
      <c r="J46" s="138" t="s">
        <v>4</v>
      </c>
      <c r="K46" s="121" t="s">
        <v>3</v>
      </c>
      <c r="L46" s="60"/>
    </row>
    <row r="47" spans="1:13" s="58" customFormat="1" ht="14" x14ac:dyDescent="0.15">
      <c r="A47" s="60"/>
      <c r="B47" s="301">
        <v>4</v>
      </c>
      <c r="C47" s="304"/>
      <c r="D47" s="305"/>
      <c r="E47" s="308"/>
      <c r="F47" s="308"/>
      <c r="G47" s="220"/>
      <c r="H47" s="77"/>
      <c r="I47" s="219"/>
      <c r="J47" s="219"/>
      <c r="K47" s="78">
        <f t="shared" ref="K47:K52" si="3">+J47*H47</f>
        <v>0</v>
      </c>
      <c r="L47" s="60"/>
      <c r="M47" s="153"/>
    </row>
    <row r="48" spans="1:13" s="58" customFormat="1" ht="14" customHeight="1" x14ac:dyDescent="0.15">
      <c r="A48" s="60"/>
      <c r="B48" s="302"/>
      <c r="C48" s="304"/>
      <c r="D48" s="306"/>
      <c r="E48" s="309"/>
      <c r="F48" s="309"/>
      <c r="G48" s="220"/>
      <c r="H48" s="77"/>
      <c r="I48" s="219"/>
      <c r="J48" s="219"/>
      <c r="K48" s="78">
        <f t="shared" ref="K48" si="4">+J48*H48</f>
        <v>0</v>
      </c>
      <c r="L48" s="60"/>
    </row>
    <row r="49" spans="1:13" s="58" customFormat="1" ht="14" customHeight="1" x14ac:dyDescent="0.15">
      <c r="A49" s="60"/>
      <c r="B49" s="302"/>
      <c r="C49" s="304"/>
      <c r="D49" s="306"/>
      <c r="E49" s="309"/>
      <c r="F49" s="309"/>
      <c r="G49" s="220"/>
      <c r="H49" s="77"/>
      <c r="I49" s="219"/>
      <c r="J49" s="219"/>
      <c r="K49" s="78">
        <f t="shared" si="3"/>
        <v>0</v>
      </c>
      <c r="L49" s="60"/>
    </row>
    <row r="50" spans="1:13" s="58" customFormat="1" ht="14" customHeight="1" x14ac:dyDescent="0.15">
      <c r="A50" s="60"/>
      <c r="B50" s="302"/>
      <c r="C50" s="304"/>
      <c r="D50" s="306"/>
      <c r="E50" s="309"/>
      <c r="F50" s="309"/>
      <c r="G50" s="220"/>
      <c r="H50" s="77"/>
      <c r="I50" s="219"/>
      <c r="J50" s="219"/>
      <c r="K50" s="78">
        <f t="shared" si="3"/>
        <v>0</v>
      </c>
      <c r="L50" s="60"/>
    </row>
    <row r="51" spans="1:13" s="58" customFormat="1" ht="14" customHeight="1" x14ac:dyDescent="0.15">
      <c r="A51" s="60"/>
      <c r="B51" s="302"/>
      <c r="C51" s="304"/>
      <c r="D51" s="306"/>
      <c r="E51" s="309"/>
      <c r="F51" s="309"/>
      <c r="G51" s="220"/>
      <c r="H51" s="77"/>
      <c r="I51" s="219"/>
      <c r="J51" s="219"/>
      <c r="K51" s="78">
        <f t="shared" si="3"/>
        <v>0</v>
      </c>
      <c r="L51" s="60"/>
    </row>
    <row r="52" spans="1:13" s="58" customFormat="1" ht="14" customHeight="1" x14ac:dyDescent="0.15">
      <c r="A52" s="60"/>
      <c r="B52" s="303"/>
      <c r="C52" s="304"/>
      <c r="D52" s="307"/>
      <c r="E52" s="310"/>
      <c r="F52" s="310"/>
      <c r="G52" s="220"/>
      <c r="H52" s="77"/>
      <c r="I52" s="219"/>
      <c r="J52" s="219"/>
      <c r="K52" s="78">
        <f t="shared" si="3"/>
        <v>0</v>
      </c>
      <c r="L52" s="60"/>
    </row>
    <row r="53" spans="1:13" s="58" customFormat="1" ht="18" customHeight="1" x14ac:dyDescent="0.15">
      <c r="A53" s="60"/>
      <c r="B53" s="60"/>
      <c r="C53" s="316" t="s">
        <v>2</v>
      </c>
      <c r="D53" s="334"/>
      <c r="E53" s="334"/>
      <c r="F53" s="334"/>
      <c r="G53" s="334"/>
      <c r="H53" s="334"/>
      <c r="I53" s="334"/>
      <c r="J53" s="334"/>
      <c r="K53" s="72">
        <f>SUM(K47:K52)</f>
        <v>0</v>
      </c>
      <c r="L53" s="60"/>
      <c r="M53" s="216"/>
    </row>
    <row r="54" spans="1:13" s="58" customFormat="1" ht="21" customHeight="1" x14ac:dyDescent="0.15">
      <c r="A54" s="60"/>
      <c r="B54" s="194" t="s">
        <v>74</v>
      </c>
      <c r="C54" s="194" t="s">
        <v>89</v>
      </c>
      <c r="D54" s="193" t="s">
        <v>9</v>
      </c>
      <c r="E54" s="193" t="s">
        <v>8</v>
      </c>
      <c r="F54" s="193" t="s">
        <v>4</v>
      </c>
      <c r="G54" s="193" t="s">
        <v>7</v>
      </c>
      <c r="H54" s="193" t="s">
        <v>6</v>
      </c>
      <c r="I54" s="193" t="s">
        <v>5</v>
      </c>
      <c r="J54" s="193" t="s">
        <v>4</v>
      </c>
      <c r="K54" s="193" t="s">
        <v>3</v>
      </c>
      <c r="L54" s="60"/>
    </row>
    <row r="55" spans="1:13" s="58" customFormat="1" ht="14" x14ac:dyDescent="0.15">
      <c r="A55" s="60"/>
      <c r="B55" s="301">
        <v>5</v>
      </c>
      <c r="C55" s="311"/>
      <c r="D55" s="305"/>
      <c r="E55" s="308"/>
      <c r="F55" s="308"/>
      <c r="G55" s="220"/>
      <c r="H55" s="77"/>
      <c r="I55" s="219"/>
      <c r="J55" s="219"/>
      <c r="K55" s="78">
        <f t="shared" ref="K55:K60" si="5">+J55*H55</f>
        <v>0</v>
      </c>
      <c r="L55" s="60"/>
      <c r="M55" s="153"/>
    </row>
    <row r="56" spans="1:13" s="58" customFormat="1" ht="14" x14ac:dyDescent="0.15">
      <c r="A56" s="60"/>
      <c r="B56" s="302"/>
      <c r="C56" s="312"/>
      <c r="D56" s="306"/>
      <c r="E56" s="309"/>
      <c r="F56" s="309"/>
      <c r="G56" s="220"/>
      <c r="H56" s="77"/>
      <c r="I56" s="219"/>
      <c r="J56" s="219"/>
      <c r="K56" s="78">
        <f t="shared" si="5"/>
        <v>0</v>
      </c>
      <c r="L56" s="60"/>
    </row>
    <row r="57" spans="1:13" s="58" customFormat="1" ht="17.25" customHeight="1" x14ac:dyDescent="0.15">
      <c r="A57" s="60"/>
      <c r="B57" s="302"/>
      <c r="C57" s="312"/>
      <c r="D57" s="306"/>
      <c r="E57" s="309"/>
      <c r="F57" s="309"/>
      <c r="G57" s="220"/>
      <c r="H57" s="77"/>
      <c r="I57" s="219"/>
      <c r="J57" s="219"/>
      <c r="K57" s="78">
        <f t="shared" si="5"/>
        <v>0</v>
      </c>
      <c r="L57" s="60"/>
    </row>
    <row r="58" spans="1:13" s="58" customFormat="1" ht="17.25" customHeight="1" x14ac:dyDescent="0.15">
      <c r="A58" s="60"/>
      <c r="B58" s="302"/>
      <c r="C58" s="312"/>
      <c r="D58" s="306"/>
      <c r="E58" s="309"/>
      <c r="F58" s="309"/>
      <c r="G58" s="220"/>
      <c r="H58" s="77"/>
      <c r="I58" s="219"/>
      <c r="J58" s="219"/>
      <c r="K58" s="78">
        <f t="shared" si="5"/>
        <v>0</v>
      </c>
      <c r="L58" s="60"/>
    </row>
    <row r="59" spans="1:13" s="58" customFormat="1" ht="17.25" customHeight="1" x14ac:dyDescent="0.15">
      <c r="A59" s="60"/>
      <c r="B59" s="302"/>
      <c r="C59" s="312"/>
      <c r="D59" s="306"/>
      <c r="E59" s="309"/>
      <c r="F59" s="309"/>
      <c r="G59" s="220"/>
      <c r="H59" s="77"/>
      <c r="I59" s="219"/>
      <c r="J59" s="219"/>
      <c r="K59" s="78">
        <f t="shared" si="5"/>
        <v>0</v>
      </c>
      <c r="L59" s="60"/>
    </row>
    <row r="60" spans="1:13" s="58" customFormat="1" ht="14" customHeight="1" x14ac:dyDescent="0.15">
      <c r="A60" s="60"/>
      <c r="B60" s="303"/>
      <c r="C60" s="313"/>
      <c r="D60" s="307"/>
      <c r="E60" s="310"/>
      <c r="F60" s="310"/>
      <c r="G60" s="220"/>
      <c r="H60" s="77"/>
      <c r="I60" s="219"/>
      <c r="J60" s="219"/>
      <c r="K60" s="78">
        <f t="shared" si="5"/>
        <v>0</v>
      </c>
      <c r="L60" s="60"/>
    </row>
    <row r="61" spans="1:13" s="58" customFormat="1" ht="20" customHeight="1" x14ac:dyDescent="0.15">
      <c r="A61" s="60"/>
      <c r="B61" s="60"/>
      <c r="C61" s="314" t="s">
        <v>2</v>
      </c>
      <c r="D61" s="315"/>
      <c r="E61" s="315"/>
      <c r="F61" s="315"/>
      <c r="G61" s="315"/>
      <c r="H61" s="315"/>
      <c r="I61" s="315"/>
      <c r="J61" s="315"/>
      <c r="K61" s="119">
        <f>SUM(K55:K60)</f>
        <v>0</v>
      </c>
      <c r="L61" s="60"/>
    </row>
    <row r="62" spans="1:13" s="58" customFormat="1" ht="21" customHeight="1" x14ac:dyDescent="0.15">
      <c r="A62" s="60"/>
      <c r="B62" s="123" t="s">
        <v>74</v>
      </c>
      <c r="C62" s="137" t="s">
        <v>89</v>
      </c>
      <c r="D62" s="138" t="s">
        <v>9</v>
      </c>
      <c r="E62" s="138" t="s">
        <v>8</v>
      </c>
      <c r="F62" s="138" t="s">
        <v>4</v>
      </c>
      <c r="G62" s="138" t="s">
        <v>7</v>
      </c>
      <c r="H62" s="138" t="s">
        <v>6</v>
      </c>
      <c r="I62" s="138" t="s">
        <v>5</v>
      </c>
      <c r="J62" s="138" t="s">
        <v>4</v>
      </c>
      <c r="K62" s="121" t="s">
        <v>3</v>
      </c>
      <c r="L62" s="60"/>
    </row>
    <row r="63" spans="1:13" s="58" customFormat="1" ht="14" x14ac:dyDescent="0.15">
      <c r="A63" s="60"/>
      <c r="B63" s="301">
        <v>5</v>
      </c>
      <c r="C63" s="311"/>
      <c r="D63" s="305"/>
      <c r="E63" s="308"/>
      <c r="F63" s="308"/>
      <c r="G63" s="197"/>
      <c r="H63" s="77"/>
      <c r="I63" s="219"/>
      <c r="J63" s="219"/>
      <c r="K63" s="78">
        <f t="shared" ref="K63:K68" si="6">+J63*H63</f>
        <v>0</v>
      </c>
      <c r="L63" s="60"/>
      <c r="M63" s="153"/>
    </row>
    <row r="64" spans="1:13" s="58" customFormat="1" ht="14" customHeight="1" x14ac:dyDescent="0.15">
      <c r="A64" s="60"/>
      <c r="B64" s="302"/>
      <c r="C64" s="312"/>
      <c r="D64" s="306"/>
      <c r="E64" s="309"/>
      <c r="F64" s="309"/>
      <c r="G64" s="197"/>
      <c r="H64" s="77"/>
      <c r="I64" s="219"/>
      <c r="J64" s="219"/>
      <c r="K64" s="78">
        <f t="shared" si="6"/>
        <v>0</v>
      </c>
      <c r="L64" s="60"/>
    </row>
    <row r="65" spans="1:13" s="58" customFormat="1" ht="17.25" customHeight="1" x14ac:dyDescent="0.15">
      <c r="A65" s="60"/>
      <c r="B65" s="302"/>
      <c r="C65" s="312"/>
      <c r="D65" s="306"/>
      <c r="E65" s="309"/>
      <c r="F65" s="309"/>
      <c r="G65" s="220"/>
      <c r="H65" s="77"/>
      <c r="I65" s="219"/>
      <c r="J65" s="219"/>
      <c r="K65" s="78">
        <f t="shared" si="6"/>
        <v>0</v>
      </c>
      <c r="L65" s="60"/>
    </row>
    <row r="66" spans="1:13" s="58" customFormat="1" ht="17.25" customHeight="1" x14ac:dyDescent="0.15">
      <c r="A66" s="60"/>
      <c r="B66" s="302"/>
      <c r="C66" s="312"/>
      <c r="D66" s="306"/>
      <c r="E66" s="309"/>
      <c r="F66" s="309"/>
      <c r="G66" s="220"/>
      <c r="H66" s="77"/>
      <c r="I66" s="219"/>
      <c r="J66" s="219"/>
      <c r="K66" s="78">
        <f t="shared" si="6"/>
        <v>0</v>
      </c>
      <c r="L66" s="60"/>
    </row>
    <row r="67" spans="1:13" s="58" customFormat="1" ht="17.25" customHeight="1" x14ac:dyDescent="0.15">
      <c r="A67" s="60"/>
      <c r="B67" s="302"/>
      <c r="C67" s="312"/>
      <c r="D67" s="306"/>
      <c r="E67" s="309"/>
      <c r="F67" s="309"/>
      <c r="G67" s="220"/>
      <c r="H67" s="77"/>
      <c r="I67" s="219"/>
      <c r="J67" s="219"/>
      <c r="K67" s="78">
        <f t="shared" si="6"/>
        <v>0</v>
      </c>
      <c r="L67" s="60"/>
    </row>
    <row r="68" spans="1:13" s="58" customFormat="1" ht="14" customHeight="1" x14ac:dyDescent="0.15">
      <c r="A68" s="60"/>
      <c r="B68" s="303"/>
      <c r="C68" s="313"/>
      <c r="D68" s="307"/>
      <c r="E68" s="310"/>
      <c r="F68" s="310"/>
      <c r="G68" s="220"/>
      <c r="H68" s="77"/>
      <c r="I68" s="219"/>
      <c r="J68" s="219"/>
      <c r="K68" s="78">
        <f t="shared" si="6"/>
        <v>0</v>
      </c>
      <c r="L68" s="60"/>
    </row>
    <row r="69" spans="1:13" s="58" customFormat="1" ht="20" customHeight="1" x14ac:dyDescent="0.15">
      <c r="A69" s="60"/>
      <c r="B69" s="60"/>
      <c r="C69" s="314" t="s">
        <v>2</v>
      </c>
      <c r="D69" s="315"/>
      <c r="E69" s="315"/>
      <c r="F69" s="315"/>
      <c r="G69" s="315"/>
      <c r="H69" s="315"/>
      <c r="I69" s="315"/>
      <c r="J69" s="315"/>
      <c r="K69" s="119">
        <f>SUM(K63:K68)</f>
        <v>0</v>
      </c>
      <c r="L69" s="60"/>
    </row>
    <row r="70" spans="1:13" ht="20" customHeight="1" x14ac:dyDescent="0.15">
      <c r="B70" s="68" t="s">
        <v>74</v>
      </c>
      <c r="C70" s="68" t="s">
        <v>89</v>
      </c>
      <c r="D70" s="22" t="s">
        <v>9</v>
      </c>
      <c r="E70" s="22" t="s">
        <v>8</v>
      </c>
      <c r="F70" s="22" t="s">
        <v>4</v>
      </c>
      <c r="G70" s="22" t="s">
        <v>7</v>
      </c>
      <c r="H70" s="22" t="s">
        <v>6</v>
      </c>
      <c r="I70" s="22" t="s">
        <v>5</v>
      </c>
      <c r="J70" s="22" t="s">
        <v>4</v>
      </c>
      <c r="K70" s="22" t="s">
        <v>3</v>
      </c>
      <c r="L70" s="69"/>
    </row>
    <row r="71" spans="1:13" s="58" customFormat="1" ht="14" x14ac:dyDescent="0.15">
      <c r="A71" s="60"/>
      <c r="B71" s="301">
        <v>6</v>
      </c>
      <c r="C71" s="311"/>
      <c r="D71" s="305"/>
      <c r="E71" s="308"/>
      <c r="F71" s="308"/>
      <c r="G71" s="197"/>
      <c r="H71" s="77"/>
      <c r="I71" s="211"/>
      <c r="J71" s="211"/>
      <c r="K71" s="78">
        <f t="shared" ref="K71:K76" si="7">+J71*H71</f>
        <v>0</v>
      </c>
      <c r="L71" s="69"/>
      <c r="M71" s="153"/>
    </row>
    <row r="72" spans="1:13" s="58" customFormat="1" ht="14" customHeight="1" x14ac:dyDescent="0.15">
      <c r="A72" s="60"/>
      <c r="B72" s="302"/>
      <c r="C72" s="312"/>
      <c r="D72" s="306"/>
      <c r="E72" s="309"/>
      <c r="F72" s="309"/>
      <c r="G72" s="197"/>
      <c r="H72" s="77"/>
      <c r="I72" s="211"/>
      <c r="J72" s="211"/>
      <c r="K72" s="78">
        <f t="shared" si="7"/>
        <v>0</v>
      </c>
      <c r="L72" s="69"/>
    </row>
    <row r="73" spans="1:13" s="58" customFormat="1" ht="15.75" customHeight="1" x14ac:dyDescent="0.15">
      <c r="A73" s="60"/>
      <c r="B73" s="302"/>
      <c r="C73" s="312"/>
      <c r="D73" s="306"/>
      <c r="E73" s="309"/>
      <c r="F73" s="309"/>
      <c r="G73" s="212"/>
      <c r="H73" s="77"/>
      <c r="I73" s="211"/>
      <c r="J73" s="211"/>
      <c r="K73" s="78">
        <f t="shared" si="7"/>
        <v>0</v>
      </c>
      <c r="L73" s="60"/>
    </row>
    <row r="74" spans="1:13" s="58" customFormat="1" ht="15.75" customHeight="1" x14ac:dyDescent="0.15">
      <c r="A74" s="60"/>
      <c r="B74" s="302"/>
      <c r="C74" s="312"/>
      <c r="D74" s="306"/>
      <c r="E74" s="309"/>
      <c r="F74" s="309"/>
      <c r="G74" s="212"/>
      <c r="H74" s="77"/>
      <c r="I74" s="211"/>
      <c r="J74" s="211"/>
      <c r="K74" s="78">
        <f t="shared" si="7"/>
        <v>0</v>
      </c>
      <c r="L74" s="60"/>
    </row>
    <row r="75" spans="1:13" s="58" customFormat="1" ht="15.75" customHeight="1" x14ac:dyDescent="0.15">
      <c r="A75" s="60"/>
      <c r="B75" s="302"/>
      <c r="C75" s="312"/>
      <c r="D75" s="306"/>
      <c r="E75" s="309"/>
      <c r="F75" s="309"/>
      <c r="G75" s="212"/>
      <c r="H75" s="77"/>
      <c r="I75" s="211"/>
      <c r="J75" s="211"/>
      <c r="K75" s="78">
        <f t="shared" si="7"/>
        <v>0</v>
      </c>
      <c r="L75" s="60"/>
    </row>
    <row r="76" spans="1:13" s="58" customFormat="1" ht="15.75" customHeight="1" x14ac:dyDescent="0.15">
      <c r="A76" s="60"/>
      <c r="B76" s="303"/>
      <c r="C76" s="313"/>
      <c r="D76" s="307"/>
      <c r="E76" s="310"/>
      <c r="F76" s="310"/>
      <c r="G76" s="212"/>
      <c r="H76" s="77"/>
      <c r="I76" s="211"/>
      <c r="J76" s="211"/>
      <c r="K76" s="78">
        <f t="shared" si="7"/>
        <v>0</v>
      </c>
      <c r="L76" s="60"/>
    </row>
    <row r="77" spans="1:13" s="58" customFormat="1" ht="20" customHeight="1" x14ac:dyDescent="0.15">
      <c r="A77" s="60"/>
      <c r="B77" s="60"/>
      <c r="C77" s="316" t="s">
        <v>2</v>
      </c>
      <c r="D77" s="317"/>
      <c r="E77" s="317"/>
      <c r="F77" s="317"/>
      <c r="G77" s="317"/>
      <c r="H77" s="317"/>
      <c r="I77" s="317"/>
      <c r="J77" s="318"/>
      <c r="K77" s="72">
        <f>SUM(K71:K76)</f>
        <v>0</v>
      </c>
      <c r="L77" s="60"/>
    </row>
    <row r="78" spans="1:13" ht="20" customHeight="1" x14ac:dyDescent="0.15">
      <c r="B78" s="68" t="s">
        <v>74</v>
      </c>
      <c r="C78" s="137" t="s">
        <v>89</v>
      </c>
      <c r="D78" s="138" t="s">
        <v>9</v>
      </c>
      <c r="E78" s="138" t="s">
        <v>8</v>
      </c>
      <c r="F78" s="138" t="s">
        <v>4</v>
      </c>
      <c r="G78" s="138" t="s">
        <v>7</v>
      </c>
      <c r="H78" s="138" t="s">
        <v>6</v>
      </c>
      <c r="I78" s="138" t="s">
        <v>5</v>
      </c>
      <c r="J78" s="138" t="s">
        <v>4</v>
      </c>
      <c r="K78" s="22" t="s">
        <v>3</v>
      </c>
      <c r="L78" s="69"/>
    </row>
    <row r="79" spans="1:13" s="58" customFormat="1" ht="14" x14ac:dyDescent="0.15">
      <c r="A79" s="60"/>
      <c r="B79" s="301">
        <v>7</v>
      </c>
      <c r="C79" s="311"/>
      <c r="D79" s="305"/>
      <c r="E79" s="308"/>
      <c r="F79" s="308"/>
      <c r="G79" s="197"/>
      <c r="H79" s="77"/>
      <c r="I79" s="182"/>
      <c r="J79" s="182"/>
      <c r="K79" s="78">
        <f t="shared" ref="K79:K84" si="8">+J79*H79</f>
        <v>0</v>
      </c>
      <c r="L79" s="69"/>
      <c r="M79" s="153"/>
    </row>
    <row r="80" spans="1:13" s="58" customFormat="1" ht="14" x14ac:dyDescent="0.15">
      <c r="A80" s="60"/>
      <c r="B80" s="302"/>
      <c r="C80" s="312"/>
      <c r="D80" s="306"/>
      <c r="E80" s="309"/>
      <c r="F80" s="309"/>
      <c r="G80" s="197"/>
      <c r="H80" s="77"/>
      <c r="I80" s="195"/>
      <c r="J80" s="195"/>
      <c r="K80" s="78"/>
      <c r="L80" s="69"/>
    </row>
    <row r="81" spans="1:13" s="58" customFormat="1" ht="15.75" customHeight="1" x14ac:dyDescent="0.15">
      <c r="A81" s="60"/>
      <c r="B81" s="302"/>
      <c r="C81" s="312"/>
      <c r="D81" s="306"/>
      <c r="E81" s="309"/>
      <c r="F81" s="309"/>
      <c r="G81" s="183"/>
      <c r="H81" s="77"/>
      <c r="I81" s="182"/>
      <c r="J81" s="182"/>
      <c r="K81" s="78">
        <f t="shared" si="8"/>
        <v>0</v>
      </c>
      <c r="L81" s="60"/>
    </row>
    <row r="82" spans="1:13" s="58" customFormat="1" ht="15.75" customHeight="1" x14ac:dyDescent="0.15">
      <c r="A82" s="60"/>
      <c r="B82" s="302"/>
      <c r="C82" s="312"/>
      <c r="D82" s="306"/>
      <c r="E82" s="309"/>
      <c r="F82" s="309"/>
      <c r="G82" s="183"/>
      <c r="H82" s="77"/>
      <c r="I82" s="182"/>
      <c r="J82" s="182"/>
      <c r="K82" s="78">
        <f t="shared" si="8"/>
        <v>0</v>
      </c>
      <c r="L82" s="60"/>
    </row>
    <row r="83" spans="1:13" s="58" customFormat="1" ht="15.75" customHeight="1" x14ac:dyDescent="0.15">
      <c r="A83" s="60"/>
      <c r="B83" s="302"/>
      <c r="C83" s="312"/>
      <c r="D83" s="306"/>
      <c r="E83" s="309"/>
      <c r="F83" s="309"/>
      <c r="G83" s="183"/>
      <c r="H83" s="77"/>
      <c r="I83" s="182"/>
      <c r="J83" s="182"/>
      <c r="K83" s="78">
        <f t="shared" si="8"/>
        <v>0</v>
      </c>
      <c r="L83" s="60"/>
    </row>
    <row r="84" spans="1:13" s="58" customFormat="1" ht="15.75" customHeight="1" x14ac:dyDescent="0.15">
      <c r="A84" s="60"/>
      <c r="B84" s="303"/>
      <c r="C84" s="313"/>
      <c r="D84" s="307"/>
      <c r="E84" s="310"/>
      <c r="F84" s="310"/>
      <c r="G84" s="183"/>
      <c r="H84" s="77"/>
      <c r="I84" s="182"/>
      <c r="J84" s="182"/>
      <c r="K84" s="78">
        <f t="shared" si="8"/>
        <v>0</v>
      </c>
      <c r="L84" s="60"/>
    </row>
    <row r="85" spans="1:13" s="58" customFormat="1" ht="20" customHeight="1" x14ac:dyDescent="0.15">
      <c r="A85" s="60"/>
      <c r="B85" s="60"/>
      <c r="C85" s="316" t="s">
        <v>2</v>
      </c>
      <c r="D85" s="317"/>
      <c r="E85" s="317"/>
      <c r="F85" s="317"/>
      <c r="G85" s="317"/>
      <c r="H85" s="317"/>
      <c r="I85" s="317"/>
      <c r="J85" s="318"/>
      <c r="K85" s="72">
        <f>SUM(K79:K84)</f>
        <v>0</v>
      </c>
      <c r="L85" s="60"/>
    </row>
    <row r="86" spans="1:13" ht="20" customHeight="1" x14ac:dyDescent="0.15">
      <c r="B86" s="68" t="s">
        <v>74</v>
      </c>
      <c r="C86" s="137" t="s">
        <v>89</v>
      </c>
      <c r="D86" s="138" t="s">
        <v>9</v>
      </c>
      <c r="E86" s="138" t="s">
        <v>8</v>
      </c>
      <c r="F86" s="138" t="s">
        <v>4</v>
      </c>
      <c r="G86" s="138" t="s">
        <v>7</v>
      </c>
      <c r="H86" s="138" t="s">
        <v>6</v>
      </c>
      <c r="I86" s="138" t="s">
        <v>5</v>
      </c>
      <c r="J86" s="138" t="s">
        <v>4</v>
      </c>
      <c r="K86" s="22" t="s">
        <v>3</v>
      </c>
      <c r="L86" s="69"/>
    </row>
    <row r="87" spans="1:13" s="58" customFormat="1" ht="14" x14ac:dyDescent="0.15">
      <c r="A87" s="60"/>
      <c r="B87" s="301">
        <v>8</v>
      </c>
      <c r="C87" s="311"/>
      <c r="D87" s="305"/>
      <c r="E87" s="308"/>
      <c r="F87" s="308"/>
      <c r="G87" s="186"/>
      <c r="H87" s="77"/>
      <c r="I87" s="185"/>
      <c r="J87" s="185"/>
      <c r="K87" s="78">
        <f t="shared" ref="K87:K92" si="9">+J87*H87</f>
        <v>0</v>
      </c>
      <c r="L87" s="69"/>
      <c r="M87" s="153"/>
    </row>
    <row r="88" spans="1:13" s="58" customFormat="1" ht="16" customHeight="1" x14ac:dyDescent="0.15">
      <c r="A88" s="60"/>
      <c r="B88" s="302"/>
      <c r="C88" s="312"/>
      <c r="D88" s="306"/>
      <c r="E88" s="309"/>
      <c r="F88" s="309"/>
      <c r="G88" s="186"/>
      <c r="H88" s="77"/>
      <c r="I88" s="185"/>
      <c r="J88" s="185"/>
      <c r="K88" s="78">
        <f t="shared" si="9"/>
        <v>0</v>
      </c>
      <c r="L88" s="73"/>
      <c r="M88" s="153"/>
    </row>
    <row r="89" spans="1:13" s="58" customFormat="1" ht="15.75" customHeight="1" x14ac:dyDescent="0.15">
      <c r="A89" s="60"/>
      <c r="B89" s="302"/>
      <c r="C89" s="312"/>
      <c r="D89" s="306"/>
      <c r="E89" s="309"/>
      <c r="F89" s="309"/>
      <c r="G89" s="141"/>
      <c r="H89" s="77"/>
      <c r="I89" s="140"/>
      <c r="J89" s="140"/>
      <c r="K89" s="78">
        <f t="shared" si="9"/>
        <v>0</v>
      </c>
      <c r="L89" s="60"/>
      <c r="M89" s="153"/>
    </row>
    <row r="90" spans="1:13" s="58" customFormat="1" ht="15.75" customHeight="1" x14ac:dyDescent="0.15">
      <c r="A90" s="60"/>
      <c r="B90" s="302"/>
      <c r="C90" s="312"/>
      <c r="D90" s="306"/>
      <c r="E90" s="309"/>
      <c r="F90" s="309"/>
      <c r="G90" s="141"/>
      <c r="H90" s="77"/>
      <c r="I90" s="140"/>
      <c r="J90" s="140"/>
      <c r="K90" s="78">
        <f t="shared" si="9"/>
        <v>0</v>
      </c>
      <c r="L90" s="60"/>
    </row>
    <row r="91" spans="1:13" s="58" customFormat="1" ht="15.75" customHeight="1" x14ac:dyDescent="0.15">
      <c r="A91" s="60"/>
      <c r="B91" s="302"/>
      <c r="C91" s="312"/>
      <c r="D91" s="306"/>
      <c r="E91" s="309"/>
      <c r="F91" s="309"/>
      <c r="G91" s="141"/>
      <c r="H91" s="77"/>
      <c r="I91" s="140"/>
      <c r="J91" s="140"/>
      <c r="K91" s="78">
        <f t="shared" si="9"/>
        <v>0</v>
      </c>
      <c r="L91" s="60"/>
    </row>
    <row r="92" spans="1:13" s="58" customFormat="1" ht="15.75" customHeight="1" x14ac:dyDescent="0.15">
      <c r="A92" s="60"/>
      <c r="B92" s="303"/>
      <c r="C92" s="313"/>
      <c r="D92" s="307"/>
      <c r="E92" s="310"/>
      <c r="F92" s="310"/>
      <c r="G92" s="141"/>
      <c r="H92" s="77"/>
      <c r="I92" s="140"/>
      <c r="J92" s="140"/>
      <c r="K92" s="78">
        <f t="shared" si="9"/>
        <v>0</v>
      </c>
      <c r="L92" s="60"/>
    </row>
    <row r="93" spans="1:13" s="58" customFormat="1" ht="20" customHeight="1" x14ac:dyDescent="0.15">
      <c r="A93" s="60"/>
      <c r="B93" s="60"/>
      <c r="C93" s="316" t="s">
        <v>2</v>
      </c>
      <c r="D93" s="317"/>
      <c r="E93" s="317"/>
      <c r="F93" s="317"/>
      <c r="G93" s="317"/>
      <c r="H93" s="317"/>
      <c r="I93" s="317"/>
      <c r="J93" s="318"/>
      <c r="K93" s="72">
        <f>SUM(K87:K92)</f>
        <v>0</v>
      </c>
      <c r="L93" s="60"/>
    </row>
    <row r="94" spans="1:13" ht="20" customHeight="1" x14ac:dyDescent="0.15">
      <c r="B94" s="68" t="s">
        <v>74</v>
      </c>
      <c r="C94" s="137" t="s">
        <v>89</v>
      </c>
      <c r="D94" s="138" t="s">
        <v>9</v>
      </c>
      <c r="E94" s="138" t="s">
        <v>8</v>
      </c>
      <c r="F94" s="138" t="s">
        <v>4</v>
      </c>
      <c r="G94" s="138" t="s">
        <v>7</v>
      </c>
      <c r="H94" s="138" t="s">
        <v>6</v>
      </c>
      <c r="I94" s="138" t="s">
        <v>5</v>
      </c>
      <c r="J94" s="138" t="s">
        <v>4</v>
      </c>
      <c r="K94" s="22" t="s">
        <v>3</v>
      </c>
    </row>
    <row r="95" spans="1:13" s="58" customFormat="1" ht="14" x14ac:dyDescent="0.15">
      <c r="A95" s="60"/>
      <c r="B95" s="301">
        <v>9</v>
      </c>
      <c r="C95" s="311"/>
      <c r="D95" s="305"/>
      <c r="E95" s="308"/>
      <c r="F95" s="308"/>
      <c r="G95" s="197"/>
      <c r="H95" s="77"/>
      <c r="I95" s="185"/>
      <c r="J95" s="185"/>
      <c r="K95" s="78">
        <f t="shared" ref="K95:K100" si="10">+J95*H95</f>
        <v>0</v>
      </c>
      <c r="L95" s="69"/>
      <c r="M95" s="153"/>
    </row>
    <row r="96" spans="1:13" s="58" customFormat="1" ht="14" x14ac:dyDescent="0.15">
      <c r="A96" s="60"/>
      <c r="B96" s="302"/>
      <c r="C96" s="312"/>
      <c r="D96" s="306"/>
      <c r="E96" s="309"/>
      <c r="F96" s="309"/>
      <c r="G96" s="197"/>
      <c r="H96" s="77"/>
      <c r="I96" s="195"/>
      <c r="J96" s="195"/>
      <c r="K96" s="78">
        <f t="shared" si="10"/>
        <v>0</v>
      </c>
      <c r="L96" s="60"/>
      <c r="M96" s="153"/>
    </row>
    <row r="97" spans="1:12" s="58" customFormat="1" ht="15.75" customHeight="1" x14ac:dyDescent="0.15">
      <c r="A97" s="60"/>
      <c r="B97" s="302"/>
      <c r="C97" s="312"/>
      <c r="D97" s="306"/>
      <c r="E97" s="309"/>
      <c r="F97" s="309"/>
      <c r="G97" s="196"/>
      <c r="H97" s="77"/>
      <c r="I97" s="195"/>
      <c r="J97" s="195"/>
      <c r="K97" s="78">
        <f t="shared" si="10"/>
        <v>0</v>
      </c>
      <c r="L97" s="60"/>
    </row>
    <row r="98" spans="1:12" s="58" customFormat="1" ht="15.75" customHeight="1" x14ac:dyDescent="0.15">
      <c r="A98" s="60"/>
      <c r="B98" s="302"/>
      <c r="C98" s="312"/>
      <c r="D98" s="306"/>
      <c r="E98" s="309"/>
      <c r="F98" s="309"/>
      <c r="G98" s="186"/>
      <c r="H98" s="77"/>
      <c r="I98" s="185"/>
      <c r="J98" s="185"/>
      <c r="K98" s="78">
        <f t="shared" si="10"/>
        <v>0</v>
      </c>
      <c r="L98" s="60"/>
    </row>
    <row r="99" spans="1:12" s="58" customFormat="1" ht="15.75" customHeight="1" x14ac:dyDescent="0.15">
      <c r="A99" s="60"/>
      <c r="B99" s="302"/>
      <c r="C99" s="312"/>
      <c r="D99" s="306"/>
      <c r="E99" s="309"/>
      <c r="F99" s="309"/>
      <c r="G99" s="186"/>
      <c r="H99" s="77"/>
      <c r="I99" s="185"/>
      <c r="J99" s="185"/>
      <c r="K99" s="78">
        <f t="shared" si="10"/>
        <v>0</v>
      </c>
      <c r="L99" s="60"/>
    </row>
    <row r="100" spans="1:12" s="58" customFormat="1" ht="15.75" customHeight="1" x14ac:dyDescent="0.15">
      <c r="A100" s="60"/>
      <c r="B100" s="303"/>
      <c r="C100" s="313"/>
      <c r="D100" s="307"/>
      <c r="E100" s="310"/>
      <c r="F100" s="310"/>
      <c r="G100" s="186"/>
      <c r="H100" s="77"/>
      <c r="I100" s="185"/>
      <c r="J100" s="185"/>
      <c r="K100" s="78">
        <f t="shared" si="10"/>
        <v>0</v>
      </c>
      <c r="L100" s="60"/>
    </row>
    <row r="101" spans="1:12" s="58" customFormat="1" ht="20" customHeight="1" x14ac:dyDescent="0.15">
      <c r="A101" s="60"/>
      <c r="B101" s="60"/>
      <c r="C101" s="316" t="s">
        <v>2</v>
      </c>
      <c r="D101" s="334"/>
      <c r="E101" s="334"/>
      <c r="F101" s="334"/>
      <c r="G101" s="334"/>
      <c r="H101" s="334"/>
      <c r="I101" s="334"/>
      <c r="J101" s="334"/>
      <c r="K101" s="72">
        <f>SUM(K95:K100)</f>
        <v>0</v>
      </c>
      <c r="L101" s="60"/>
    </row>
    <row r="102" spans="1:12" ht="20" customHeight="1" x14ac:dyDescent="0.15">
      <c r="B102" s="68" t="s">
        <v>74</v>
      </c>
      <c r="C102" s="68" t="s">
        <v>89</v>
      </c>
      <c r="D102" s="22" t="s">
        <v>9</v>
      </c>
      <c r="E102" s="22" t="s">
        <v>8</v>
      </c>
      <c r="F102" s="22" t="s">
        <v>4</v>
      </c>
      <c r="G102" s="22" t="s">
        <v>7</v>
      </c>
      <c r="H102" s="22" t="s">
        <v>6</v>
      </c>
      <c r="I102" s="22" t="s">
        <v>5</v>
      </c>
      <c r="J102" s="22" t="s">
        <v>4</v>
      </c>
      <c r="K102" s="22" t="s">
        <v>3</v>
      </c>
      <c r="L102" s="69"/>
    </row>
    <row r="103" spans="1:12" s="58" customFormat="1" ht="14" x14ac:dyDescent="0.15">
      <c r="A103" s="60"/>
      <c r="B103" s="301">
        <v>10</v>
      </c>
      <c r="C103" s="311"/>
      <c r="D103" s="305"/>
      <c r="E103" s="308"/>
      <c r="F103" s="308"/>
      <c r="G103" s="158"/>
      <c r="H103" s="77"/>
      <c r="I103" s="157"/>
      <c r="J103" s="157"/>
      <c r="K103" s="78">
        <f t="shared" ref="K103:K108" si="11">+J103*H103</f>
        <v>0</v>
      </c>
      <c r="L103" s="69"/>
    </row>
    <row r="104" spans="1:12" s="58" customFormat="1" ht="15.75" customHeight="1" x14ac:dyDescent="0.15">
      <c r="A104" s="60"/>
      <c r="B104" s="302"/>
      <c r="C104" s="312"/>
      <c r="D104" s="306"/>
      <c r="E104" s="309"/>
      <c r="F104" s="309"/>
      <c r="G104" s="158"/>
      <c r="H104" s="77"/>
      <c r="I104" s="157"/>
      <c r="J104" s="157"/>
      <c r="K104" s="78">
        <f t="shared" si="11"/>
        <v>0</v>
      </c>
      <c r="L104" s="73"/>
    </row>
    <row r="105" spans="1:12" s="58" customFormat="1" ht="15.75" customHeight="1" x14ac:dyDescent="0.15">
      <c r="A105" s="60"/>
      <c r="B105" s="302"/>
      <c r="C105" s="312"/>
      <c r="D105" s="306"/>
      <c r="E105" s="309"/>
      <c r="F105" s="309"/>
      <c r="G105" s="158"/>
      <c r="H105" s="77"/>
      <c r="I105" s="157"/>
      <c r="J105" s="157"/>
      <c r="K105" s="78">
        <f t="shared" si="11"/>
        <v>0</v>
      </c>
      <c r="L105" s="60"/>
    </row>
    <row r="106" spans="1:12" s="58" customFormat="1" ht="15.75" customHeight="1" x14ac:dyDescent="0.15">
      <c r="A106" s="60"/>
      <c r="B106" s="302"/>
      <c r="C106" s="312"/>
      <c r="D106" s="306"/>
      <c r="E106" s="309"/>
      <c r="F106" s="309"/>
      <c r="G106" s="158"/>
      <c r="H106" s="77"/>
      <c r="I106" s="157"/>
      <c r="J106" s="157"/>
      <c r="K106" s="78">
        <f t="shared" si="11"/>
        <v>0</v>
      </c>
      <c r="L106" s="60"/>
    </row>
    <row r="107" spans="1:12" s="58" customFormat="1" ht="15.75" customHeight="1" x14ac:dyDescent="0.15">
      <c r="A107" s="60"/>
      <c r="B107" s="302"/>
      <c r="C107" s="312"/>
      <c r="D107" s="306"/>
      <c r="E107" s="309"/>
      <c r="F107" s="309"/>
      <c r="G107" s="158"/>
      <c r="H107" s="77"/>
      <c r="I107" s="157"/>
      <c r="J107" s="157"/>
      <c r="K107" s="78">
        <f t="shared" si="11"/>
        <v>0</v>
      </c>
      <c r="L107" s="60"/>
    </row>
    <row r="108" spans="1:12" s="58" customFormat="1" ht="15.75" customHeight="1" x14ac:dyDescent="0.15">
      <c r="A108" s="60"/>
      <c r="B108" s="303"/>
      <c r="C108" s="313"/>
      <c r="D108" s="307"/>
      <c r="E108" s="310"/>
      <c r="F108" s="310"/>
      <c r="G108" s="158"/>
      <c r="H108" s="77"/>
      <c r="I108" s="157"/>
      <c r="J108" s="157"/>
      <c r="K108" s="78">
        <f t="shared" si="11"/>
        <v>0</v>
      </c>
      <c r="L108" s="60"/>
    </row>
    <row r="109" spans="1:12" s="58" customFormat="1" ht="20" customHeight="1" x14ac:dyDescent="0.15">
      <c r="A109" s="60"/>
      <c r="B109" s="60"/>
      <c r="C109" s="316" t="s">
        <v>2</v>
      </c>
      <c r="D109" s="317"/>
      <c r="E109" s="317"/>
      <c r="F109" s="317"/>
      <c r="G109" s="317"/>
      <c r="H109" s="317"/>
      <c r="I109" s="317"/>
      <c r="J109" s="318"/>
      <c r="K109" s="72">
        <f>SUM(K103:K108)</f>
        <v>0</v>
      </c>
      <c r="L109" s="60"/>
    </row>
    <row r="110" spans="1:12" ht="20" hidden="1" customHeight="1" x14ac:dyDescent="0.15">
      <c r="B110" s="68" t="s">
        <v>74</v>
      </c>
      <c r="C110" s="137" t="s">
        <v>89</v>
      </c>
      <c r="D110" s="138" t="s">
        <v>9</v>
      </c>
      <c r="E110" s="138" t="s">
        <v>8</v>
      </c>
      <c r="F110" s="138" t="s">
        <v>4</v>
      </c>
      <c r="G110" s="138" t="s">
        <v>7</v>
      </c>
      <c r="H110" s="138" t="s">
        <v>6</v>
      </c>
      <c r="I110" s="138" t="s">
        <v>5</v>
      </c>
      <c r="J110" s="138" t="s">
        <v>4</v>
      </c>
      <c r="K110" s="22" t="s">
        <v>3</v>
      </c>
      <c r="L110" s="69"/>
    </row>
    <row r="111" spans="1:12" s="58" customFormat="1" ht="14" hidden="1" x14ac:dyDescent="0.15">
      <c r="A111" s="60"/>
      <c r="B111" s="301">
        <v>11</v>
      </c>
      <c r="C111" s="311"/>
      <c r="D111" s="305"/>
      <c r="E111" s="308"/>
      <c r="F111" s="308"/>
      <c r="G111" s="158"/>
      <c r="H111" s="77"/>
      <c r="I111" s="157"/>
      <c r="J111" s="157"/>
      <c r="K111" s="78">
        <f t="shared" ref="K111:K116" si="12">+J111*H111</f>
        <v>0</v>
      </c>
      <c r="L111" s="69"/>
    </row>
    <row r="112" spans="1:12" s="58" customFormat="1" ht="15.75" hidden="1" customHeight="1" x14ac:dyDescent="0.15">
      <c r="A112" s="60"/>
      <c r="B112" s="302"/>
      <c r="C112" s="312"/>
      <c r="D112" s="306"/>
      <c r="E112" s="309"/>
      <c r="F112" s="309"/>
      <c r="G112" s="158"/>
      <c r="H112" s="77"/>
      <c r="I112" s="157"/>
      <c r="J112" s="157"/>
      <c r="K112" s="78">
        <f t="shared" si="12"/>
        <v>0</v>
      </c>
      <c r="L112" s="73"/>
    </row>
    <row r="113" spans="1:12" s="58" customFormat="1" ht="15.75" hidden="1" customHeight="1" x14ac:dyDescent="0.15">
      <c r="A113" s="60"/>
      <c r="B113" s="302"/>
      <c r="C113" s="312"/>
      <c r="D113" s="306"/>
      <c r="E113" s="309"/>
      <c r="F113" s="309"/>
      <c r="G113" s="158"/>
      <c r="H113" s="77"/>
      <c r="I113" s="157"/>
      <c r="J113" s="157"/>
      <c r="K113" s="78">
        <f t="shared" si="12"/>
        <v>0</v>
      </c>
      <c r="L113" s="60"/>
    </row>
    <row r="114" spans="1:12" s="58" customFormat="1" ht="15.75" hidden="1" customHeight="1" x14ac:dyDescent="0.15">
      <c r="A114" s="60"/>
      <c r="B114" s="302"/>
      <c r="C114" s="312"/>
      <c r="D114" s="306"/>
      <c r="E114" s="309"/>
      <c r="F114" s="309"/>
      <c r="G114" s="158"/>
      <c r="H114" s="77"/>
      <c r="I114" s="157"/>
      <c r="J114" s="157"/>
      <c r="K114" s="78">
        <f t="shared" si="12"/>
        <v>0</v>
      </c>
      <c r="L114" s="60"/>
    </row>
    <row r="115" spans="1:12" s="58" customFormat="1" ht="15.75" hidden="1" customHeight="1" x14ac:dyDescent="0.15">
      <c r="A115" s="60"/>
      <c r="B115" s="302"/>
      <c r="C115" s="312"/>
      <c r="D115" s="306"/>
      <c r="E115" s="309"/>
      <c r="F115" s="309"/>
      <c r="G115" s="158"/>
      <c r="H115" s="77"/>
      <c r="I115" s="157"/>
      <c r="J115" s="157"/>
      <c r="K115" s="78">
        <f t="shared" si="12"/>
        <v>0</v>
      </c>
      <c r="L115" s="60"/>
    </row>
    <row r="116" spans="1:12" s="58" customFormat="1" ht="15.75" hidden="1" customHeight="1" x14ac:dyDescent="0.15">
      <c r="A116" s="60"/>
      <c r="B116" s="303"/>
      <c r="C116" s="313"/>
      <c r="D116" s="307"/>
      <c r="E116" s="310"/>
      <c r="F116" s="310"/>
      <c r="G116" s="158"/>
      <c r="H116" s="77"/>
      <c r="I116" s="157"/>
      <c r="J116" s="157"/>
      <c r="K116" s="78">
        <f t="shared" si="12"/>
        <v>0</v>
      </c>
      <c r="L116" s="60"/>
    </row>
    <row r="117" spans="1:12" s="58" customFormat="1" ht="20" hidden="1" customHeight="1" x14ac:dyDescent="0.15">
      <c r="A117" s="60"/>
      <c r="B117" s="60"/>
      <c r="C117" s="316" t="s">
        <v>2</v>
      </c>
      <c r="D117" s="317"/>
      <c r="E117" s="317"/>
      <c r="F117" s="317"/>
      <c r="G117" s="317"/>
      <c r="H117" s="317"/>
      <c r="I117" s="317"/>
      <c r="J117" s="318"/>
      <c r="K117" s="72">
        <f>SUM(K111:K116)</f>
        <v>0</v>
      </c>
      <c r="L117" s="60"/>
    </row>
    <row r="118" spans="1:12" ht="20" hidden="1" customHeight="1" x14ac:dyDescent="0.15">
      <c r="B118" s="68" t="s">
        <v>74</v>
      </c>
      <c r="C118" s="137" t="s">
        <v>89</v>
      </c>
      <c r="D118" s="138" t="s">
        <v>9</v>
      </c>
      <c r="E118" s="138" t="s">
        <v>8</v>
      </c>
      <c r="F118" s="138" t="s">
        <v>4</v>
      </c>
      <c r="G118" s="138" t="s">
        <v>7</v>
      </c>
      <c r="H118" s="138" t="s">
        <v>6</v>
      </c>
      <c r="I118" s="138" t="s">
        <v>5</v>
      </c>
      <c r="J118" s="138" t="s">
        <v>4</v>
      </c>
      <c r="K118" s="22" t="s">
        <v>3</v>
      </c>
      <c r="L118" s="69"/>
    </row>
    <row r="119" spans="1:12" s="58" customFormat="1" ht="14" hidden="1" customHeight="1" x14ac:dyDescent="0.15">
      <c r="A119" s="60"/>
      <c r="B119" s="301">
        <v>12</v>
      </c>
      <c r="C119" s="311"/>
      <c r="D119" s="305"/>
      <c r="E119" s="308"/>
      <c r="F119" s="308"/>
      <c r="G119" s="158"/>
      <c r="H119" s="77"/>
      <c r="I119" s="157"/>
      <c r="J119" s="157"/>
      <c r="K119" s="78">
        <f t="shared" ref="K119:K124" si="13">+J119*H119</f>
        <v>0</v>
      </c>
      <c r="L119" s="69"/>
    </row>
    <row r="120" spans="1:12" s="58" customFormat="1" ht="15.75" hidden="1" customHeight="1" x14ac:dyDescent="0.15">
      <c r="A120" s="60"/>
      <c r="B120" s="302"/>
      <c r="C120" s="312"/>
      <c r="D120" s="306"/>
      <c r="E120" s="309"/>
      <c r="F120" s="309"/>
      <c r="G120" s="158"/>
      <c r="H120" s="77"/>
      <c r="I120" s="157"/>
      <c r="J120" s="157"/>
      <c r="K120" s="78">
        <f t="shared" si="13"/>
        <v>0</v>
      </c>
      <c r="L120" s="73"/>
    </row>
    <row r="121" spans="1:12" s="58" customFormat="1" ht="15.75" hidden="1" customHeight="1" x14ac:dyDescent="0.15">
      <c r="A121" s="60"/>
      <c r="B121" s="302"/>
      <c r="C121" s="312"/>
      <c r="D121" s="306"/>
      <c r="E121" s="309"/>
      <c r="F121" s="309"/>
      <c r="G121" s="158"/>
      <c r="H121" s="77"/>
      <c r="I121" s="157"/>
      <c r="J121" s="157"/>
      <c r="K121" s="78">
        <f t="shared" si="13"/>
        <v>0</v>
      </c>
      <c r="L121" s="60"/>
    </row>
    <row r="122" spans="1:12" s="58" customFormat="1" ht="15.75" hidden="1" customHeight="1" x14ac:dyDescent="0.15">
      <c r="A122" s="60"/>
      <c r="B122" s="302"/>
      <c r="C122" s="312"/>
      <c r="D122" s="306"/>
      <c r="E122" s="309"/>
      <c r="F122" s="309"/>
      <c r="G122" s="158"/>
      <c r="H122" s="77"/>
      <c r="I122" s="157"/>
      <c r="J122" s="157"/>
      <c r="K122" s="78">
        <f t="shared" si="13"/>
        <v>0</v>
      </c>
      <c r="L122" s="60"/>
    </row>
    <row r="123" spans="1:12" s="58" customFormat="1" ht="15.75" hidden="1" customHeight="1" x14ac:dyDescent="0.15">
      <c r="A123" s="60"/>
      <c r="B123" s="302"/>
      <c r="C123" s="312"/>
      <c r="D123" s="306"/>
      <c r="E123" s="309"/>
      <c r="F123" s="309"/>
      <c r="G123" s="158"/>
      <c r="H123" s="77"/>
      <c r="I123" s="157"/>
      <c r="J123" s="157"/>
      <c r="K123" s="78">
        <f t="shared" si="13"/>
        <v>0</v>
      </c>
      <c r="L123" s="60"/>
    </row>
    <row r="124" spans="1:12" s="58" customFormat="1" ht="15.75" hidden="1" customHeight="1" x14ac:dyDescent="0.15">
      <c r="A124" s="60"/>
      <c r="B124" s="303"/>
      <c r="C124" s="313"/>
      <c r="D124" s="307"/>
      <c r="E124" s="310"/>
      <c r="F124" s="310"/>
      <c r="G124" s="158"/>
      <c r="H124" s="77"/>
      <c r="I124" s="157"/>
      <c r="J124" s="157"/>
      <c r="K124" s="78">
        <f t="shared" si="13"/>
        <v>0</v>
      </c>
      <c r="L124" s="60"/>
    </row>
    <row r="125" spans="1:12" s="58" customFormat="1" ht="20" hidden="1" customHeight="1" x14ac:dyDescent="0.15">
      <c r="A125" s="60"/>
      <c r="B125" s="60"/>
      <c r="C125" s="316" t="s">
        <v>2</v>
      </c>
      <c r="D125" s="317"/>
      <c r="E125" s="317"/>
      <c r="F125" s="317"/>
      <c r="G125" s="317"/>
      <c r="H125" s="317"/>
      <c r="I125" s="317"/>
      <c r="J125" s="318"/>
      <c r="K125" s="72">
        <f>SUM(K119:K124)</f>
        <v>0</v>
      </c>
      <c r="L125" s="60"/>
    </row>
    <row r="126" spans="1:12" ht="20" hidden="1" customHeight="1" x14ac:dyDescent="0.15">
      <c r="B126" s="68" t="s">
        <v>74</v>
      </c>
      <c r="C126" s="68" t="s">
        <v>89</v>
      </c>
      <c r="D126" s="22" t="s">
        <v>9</v>
      </c>
      <c r="E126" s="22" t="s">
        <v>8</v>
      </c>
      <c r="F126" s="22" t="s">
        <v>4</v>
      </c>
      <c r="G126" s="22" t="s">
        <v>7</v>
      </c>
      <c r="H126" s="22" t="s">
        <v>6</v>
      </c>
      <c r="I126" s="22" t="s">
        <v>5</v>
      </c>
      <c r="J126" s="22" t="s">
        <v>4</v>
      </c>
      <c r="K126" s="22" t="s">
        <v>3</v>
      </c>
      <c r="L126" s="69"/>
    </row>
    <row r="127" spans="1:12" s="58" customFormat="1" ht="14" hidden="1" customHeight="1" x14ac:dyDescent="0.15">
      <c r="A127" s="60"/>
      <c r="B127" s="301">
        <v>13</v>
      </c>
      <c r="C127" s="311"/>
      <c r="D127" s="305"/>
      <c r="E127" s="308"/>
      <c r="F127" s="308"/>
      <c r="G127" s="158"/>
      <c r="H127" s="77"/>
      <c r="I127" s="157"/>
      <c r="J127" s="157"/>
      <c r="K127" s="78">
        <f t="shared" ref="K127:K132" si="14">+J127*H127</f>
        <v>0</v>
      </c>
      <c r="L127" s="69"/>
    </row>
    <row r="128" spans="1:12" s="58" customFormat="1" ht="15.75" hidden="1" customHeight="1" x14ac:dyDescent="0.15">
      <c r="A128" s="60"/>
      <c r="B128" s="302"/>
      <c r="C128" s="312"/>
      <c r="D128" s="306"/>
      <c r="E128" s="309"/>
      <c r="F128" s="309"/>
      <c r="G128" s="158"/>
      <c r="H128" s="77"/>
      <c r="I128" s="157"/>
      <c r="J128" s="157"/>
      <c r="K128" s="78">
        <f t="shared" si="14"/>
        <v>0</v>
      </c>
      <c r="L128" s="73"/>
    </row>
    <row r="129" spans="1:13" s="58" customFormat="1" ht="15.75" hidden="1" customHeight="1" x14ac:dyDescent="0.15">
      <c r="A129" s="60"/>
      <c r="B129" s="302"/>
      <c r="C129" s="312"/>
      <c r="D129" s="306"/>
      <c r="E129" s="309"/>
      <c r="F129" s="309"/>
      <c r="G129" s="158"/>
      <c r="H129" s="77"/>
      <c r="I129" s="157"/>
      <c r="J129" s="157"/>
      <c r="K129" s="78">
        <f t="shared" si="14"/>
        <v>0</v>
      </c>
      <c r="L129" s="60"/>
    </row>
    <row r="130" spans="1:13" s="58" customFormat="1" ht="15.75" hidden="1" customHeight="1" x14ac:dyDescent="0.15">
      <c r="A130" s="60"/>
      <c r="B130" s="302"/>
      <c r="C130" s="312"/>
      <c r="D130" s="306"/>
      <c r="E130" s="309"/>
      <c r="F130" s="309"/>
      <c r="G130" s="158"/>
      <c r="H130" s="77"/>
      <c r="I130" s="157"/>
      <c r="J130" s="157"/>
      <c r="K130" s="78">
        <f t="shared" si="14"/>
        <v>0</v>
      </c>
      <c r="L130" s="60"/>
    </row>
    <row r="131" spans="1:13" s="58" customFormat="1" ht="15.75" hidden="1" customHeight="1" x14ac:dyDescent="0.15">
      <c r="A131" s="60"/>
      <c r="B131" s="302"/>
      <c r="C131" s="312"/>
      <c r="D131" s="306"/>
      <c r="E131" s="309"/>
      <c r="F131" s="309"/>
      <c r="G131" s="158"/>
      <c r="H131" s="77"/>
      <c r="I131" s="157"/>
      <c r="J131" s="157"/>
      <c r="K131" s="78">
        <f t="shared" si="14"/>
        <v>0</v>
      </c>
      <c r="L131" s="60"/>
    </row>
    <row r="132" spans="1:13" s="58" customFormat="1" ht="15.75" hidden="1" customHeight="1" x14ac:dyDescent="0.15">
      <c r="A132" s="60"/>
      <c r="B132" s="303"/>
      <c r="C132" s="313"/>
      <c r="D132" s="307"/>
      <c r="E132" s="310"/>
      <c r="F132" s="310"/>
      <c r="G132" s="158"/>
      <c r="H132" s="77"/>
      <c r="I132" s="157"/>
      <c r="J132" s="157"/>
      <c r="K132" s="78">
        <f t="shared" si="14"/>
        <v>0</v>
      </c>
      <c r="L132" s="60"/>
    </row>
    <row r="133" spans="1:13" s="58" customFormat="1" ht="20" hidden="1" customHeight="1" x14ac:dyDescent="0.15">
      <c r="A133" s="60"/>
      <c r="B133" s="60"/>
      <c r="C133" s="316" t="s">
        <v>2</v>
      </c>
      <c r="D133" s="317"/>
      <c r="E133" s="317"/>
      <c r="F133" s="317"/>
      <c r="G133" s="317"/>
      <c r="H133" s="317"/>
      <c r="I133" s="317"/>
      <c r="J133" s="318"/>
      <c r="K133" s="72">
        <f>SUM(K127:K132)</f>
        <v>0</v>
      </c>
      <c r="L133" s="60"/>
    </row>
    <row r="134" spans="1:13" ht="20" hidden="1" customHeight="1" x14ac:dyDescent="0.15">
      <c r="B134" s="68" t="s">
        <v>74</v>
      </c>
      <c r="C134" s="68" t="s">
        <v>89</v>
      </c>
      <c r="D134" s="22" t="s">
        <v>9</v>
      </c>
      <c r="E134" s="22" t="s">
        <v>8</v>
      </c>
      <c r="F134" s="22" t="s">
        <v>4</v>
      </c>
      <c r="G134" s="22" t="s">
        <v>7</v>
      </c>
      <c r="H134" s="22" t="s">
        <v>6</v>
      </c>
      <c r="I134" s="22" t="s">
        <v>5</v>
      </c>
      <c r="J134" s="22" t="s">
        <v>4</v>
      </c>
      <c r="K134" s="22" t="s">
        <v>3</v>
      </c>
      <c r="L134" s="69"/>
    </row>
    <row r="135" spans="1:13" s="58" customFormat="1" ht="14" hidden="1" x14ac:dyDescent="0.15">
      <c r="A135" s="60"/>
      <c r="B135" s="301">
        <v>14</v>
      </c>
      <c r="C135" s="311"/>
      <c r="D135" s="305"/>
      <c r="E135" s="308"/>
      <c r="F135" s="308"/>
      <c r="G135" s="158"/>
      <c r="H135" s="77"/>
      <c r="I135" s="157"/>
      <c r="J135" s="157"/>
      <c r="K135" s="78">
        <f t="shared" ref="K135:K140" si="15">+J135*H135</f>
        <v>0</v>
      </c>
      <c r="L135" s="69"/>
    </row>
    <row r="136" spans="1:13" s="58" customFormat="1" ht="15.75" hidden="1" customHeight="1" x14ac:dyDescent="0.15">
      <c r="A136" s="60"/>
      <c r="B136" s="302"/>
      <c r="C136" s="312"/>
      <c r="D136" s="306"/>
      <c r="E136" s="309"/>
      <c r="F136" s="309"/>
      <c r="G136" s="158"/>
      <c r="H136" s="77"/>
      <c r="I136" s="157"/>
      <c r="J136" s="157"/>
      <c r="K136" s="78">
        <f t="shared" si="15"/>
        <v>0</v>
      </c>
      <c r="L136" s="73"/>
    </row>
    <row r="137" spans="1:13" s="58" customFormat="1" ht="15.75" hidden="1" customHeight="1" x14ac:dyDescent="0.15">
      <c r="A137" s="60"/>
      <c r="B137" s="302"/>
      <c r="C137" s="312"/>
      <c r="D137" s="306"/>
      <c r="E137" s="309"/>
      <c r="F137" s="309"/>
      <c r="G137" s="158"/>
      <c r="H137" s="77"/>
      <c r="I137" s="157"/>
      <c r="J137" s="157"/>
      <c r="K137" s="78">
        <f t="shared" si="15"/>
        <v>0</v>
      </c>
      <c r="L137" s="60"/>
    </row>
    <row r="138" spans="1:13" s="58" customFormat="1" ht="15.75" hidden="1" customHeight="1" x14ac:dyDescent="0.15">
      <c r="A138" s="60"/>
      <c r="B138" s="302"/>
      <c r="C138" s="312"/>
      <c r="D138" s="306"/>
      <c r="E138" s="309"/>
      <c r="F138" s="309"/>
      <c r="G138" s="158"/>
      <c r="H138" s="77"/>
      <c r="I138" s="157"/>
      <c r="J138" s="157"/>
      <c r="K138" s="78">
        <f t="shared" si="15"/>
        <v>0</v>
      </c>
      <c r="L138" s="60"/>
    </row>
    <row r="139" spans="1:13" s="58" customFormat="1" ht="15.75" hidden="1" customHeight="1" x14ac:dyDescent="0.15">
      <c r="A139" s="60"/>
      <c r="B139" s="302"/>
      <c r="C139" s="312"/>
      <c r="D139" s="306"/>
      <c r="E139" s="309"/>
      <c r="F139" s="309"/>
      <c r="G139" s="158"/>
      <c r="H139" s="77"/>
      <c r="I139" s="157"/>
      <c r="J139" s="157"/>
      <c r="K139" s="78">
        <f t="shared" si="15"/>
        <v>0</v>
      </c>
      <c r="L139" s="60"/>
    </row>
    <row r="140" spans="1:13" s="58" customFormat="1" ht="15.75" hidden="1" customHeight="1" x14ac:dyDescent="0.15">
      <c r="A140" s="60"/>
      <c r="B140" s="303"/>
      <c r="C140" s="313"/>
      <c r="D140" s="307"/>
      <c r="E140" s="310"/>
      <c r="F140" s="310"/>
      <c r="G140" s="158"/>
      <c r="H140" s="77"/>
      <c r="I140" s="157"/>
      <c r="J140" s="157"/>
      <c r="K140" s="78">
        <f t="shared" si="15"/>
        <v>0</v>
      </c>
      <c r="L140" s="60"/>
    </row>
    <row r="141" spans="1:13" s="58" customFormat="1" ht="20" hidden="1" customHeight="1" x14ac:dyDescent="0.15">
      <c r="A141" s="60"/>
      <c r="B141" s="60"/>
      <c r="C141" s="316" t="s">
        <v>2</v>
      </c>
      <c r="D141" s="317"/>
      <c r="E141" s="317"/>
      <c r="F141" s="317"/>
      <c r="G141" s="317"/>
      <c r="H141" s="317"/>
      <c r="I141" s="317"/>
      <c r="J141" s="318"/>
      <c r="K141" s="72">
        <f>SUM(K135:K140)</f>
        <v>0</v>
      </c>
      <c r="L141" s="60"/>
    </row>
    <row r="142" spans="1:13" ht="20" hidden="1" customHeight="1" x14ac:dyDescent="0.15">
      <c r="B142" s="68" t="s">
        <v>74</v>
      </c>
      <c r="C142" s="68" t="s">
        <v>89</v>
      </c>
      <c r="D142" s="22" t="s">
        <v>9</v>
      </c>
      <c r="E142" s="22" t="s">
        <v>8</v>
      </c>
      <c r="F142" s="22" t="s">
        <v>4</v>
      </c>
      <c r="G142" s="22" t="s">
        <v>7</v>
      </c>
      <c r="H142" s="22" t="s">
        <v>6</v>
      </c>
      <c r="I142" s="22" t="s">
        <v>5</v>
      </c>
      <c r="J142" s="22" t="s">
        <v>4</v>
      </c>
      <c r="K142" s="22" t="s">
        <v>3</v>
      </c>
      <c r="L142" s="69"/>
    </row>
    <row r="143" spans="1:13" s="58" customFormat="1" ht="14" hidden="1" x14ac:dyDescent="0.15">
      <c r="A143" s="60"/>
      <c r="B143" s="301">
        <v>15</v>
      </c>
      <c r="C143" s="311"/>
      <c r="D143" s="305"/>
      <c r="E143" s="308"/>
      <c r="F143" s="308"/>
      <c r="G143" s="158"/>
      <c r="H143" s="77"/>
      <c r="I143" s="157"/>
      <c r="J143" s="157"/>
      <c r="K143" s="78">
        <f t="shared" ref="K143:K148" si="16">+J143*H143</f>
        <v>0</v>
      </c>
      <c r="L143" s="69"/>
      <c r="M143" s="153"/>
    </row>
    <row r="144" spans="1:13" s="58" customFormat="1" ht="15.75" hidden="1" customHeight="1" x14ac:dyDescent="0.15">
      <c r="A144" s="60"/>
      <c r="B144" s="302"/>
      <c r="C144" s="312"/>
      <c r="D144" s="306"/>
      <c r="E144" s="309"/>
      <c r="F144" s="309"/>
      <c r="G144" s="158"/>
      <c r="H144" s="77"/>
      <c r="I144" s="157"/>
      <c r="J144" s="157"/>
      <c r="K144" s="78">
        <f t="shared" si="16"/>
        <v>0</v>
      </c>
      <c r="L144" s="73"/>
    </row>
    <row r="145" spans="1:14" s="58" customFormat="1" ht="15.75" hidden="1" customHeight="1" x14ac:dyDescent="0.15">
      <c r="A145" s="60"/>
      <c r="B145" s="302"/>
      <c r="C145" s="312"/>
      <c r="D145" s="306"/>
      <c r="E145" s="309"/>
      <c r="F145" s="309"/>
      <c r="G145" s="158"/>
      <c r="H145" s="77"/>
      <c r="I145" s="157"/>
      <c r="J145" s="157"/>
      <c r="K145" s="78">
        <f t="shared" si="16"/>
        <v>0</v>
      </c>
      <c r="L145" s="60"/>
    </row>
    <row r="146" spans="1:14" s="58" customFormat="1" ht="15.75" hidden="1" customHeight="1" x14ac:dyDescent="0.15">
      <c r="A146" s="60"/>
      <c r="B146" s="302"/>
      <c r="C146" s="312"/>
      <c r="D146" s="306"/>
      <c r="E146" s="309"/>
      <c r="F146" s="309"/>
      <c r="G146" s="158"/>
      <c r="H146" s="77"/>
      <c r="I146" s="157"/>
      <c r="J146" s="157"/>
      <c r="K146" s="78">
        <f t="shared" si="16"/>
        <v>0</v>
      </c>
      <c r="L146" s="60"/>
    </row>
    <row r="147" spans="1:14" s="58" customFormat="1" ht="15.75" hidden="1" customHeight="1" x14ac:dyDescent="0.15">
      <c r="A147" s="60"/>
      <c r="B147" s="302"/>
      <c r="C147" s="312"/>
      <c r="D147" s="306"/>
      <c r="E147" s="309"/>
      <c r="F147" s="309"/>
      <c r="G147" s="158"/>
      <c r="H147" s="77"/>
      <c r="I147" s="157"/>
      <c r="J147" s="157"/>
      <c r="K147" s="78">
        <f t="shared" si="16"/>
        <v>0</v>
      </c>
      <c r="L147" s="60"/>
    </row>
    <row r="148" spans="1:14" s="58" customFormat="1" ht="15.75" hidden="1" customHeight="1" x14ac:dyDescent="0.15">
      <c r="A148" s="60"/>
      <c r="B148" s="303"/>
      <c r="C148" s="313"/>
      <c r="D148" s="307"/>
      <c r="E148" s="310"/>
      <c r="F148" s="310"/>
      <c r="G148" s="158"/>
      <c r="H148" s="77"/>
      <c r="I148" s="157"/>
      <c r="J148" s="157"/>
      <c r="K148" s="78">
        <f t="shared" si="16"/>
        <v>0</v>
      </c>
      <c r="L148" s="60"/>
    </row>
    <row r="149" spans="1:14" s="58" customFormat="1" ht="20" hidden="1" customHeight="1" x14ac:dyDescent="0.15">
      <c r="A149" s="60"/>
      <c r="B149" s="60"/>
      <c r="C149" s="316" t="s">
        <v>2</v>
      </c>
      <c r="D149" s="317"/>
      <c r="E149" s="317"/>
      <c r="F149" s="317"/>
      <c r="G149" s="317"/>
      <c r="H149" s="317"/>
      <c r="I149" s="317"/>
      <c r="J149" s="318"/>
      <c r="K149" s="72">
        <f>SUM(K143:K148)</f>
        <v>0</v>
      </c>
      <c r="L149" s="60"/>
    </row>
    <row r="150" spans="1:14" ht="20" hidden="1" customHeight="1" x14ac:dyDescent="0.15">
      <c r="B150" s="68" t="s">
        <v>74</v>
      </c>
      <c r="C150" s="68" t="s">
        <v>89</v>
      </c>
      <c r="D150" s="22" t="s">
        <v>9</v>
      </c>
      <c r="E150" s="22" t="s">
        <v>8</v>
      </c>
      <c r="F150" s="22" t="s">
        <v>4</v>
      </c>
      <c r="G150" s="22" t="s">
        <v>7</v>
      </c>
      <c r="H150" s="22" t="s">
        <v>6</v>
      </c>
      <c r="I150" s="22" t="s">
        <v>5</v>
      </c>
      <c r="J150" s="22" t="s">
        <v>4</v>
      </c>
      <c r="K150" s="22" t="s">
        <v>3</v>
      </c>
      <c r="L150" s="69"/>
    </row>
    <row r="151" spans="1:14" s="58" customFormat="1" ht="14" hidden="1" x14ac:dyDescent="0.15">
      <c r="A151" s="60"/>
      <c r="B151" s="301">
        <v>16</v>
      </c>
      <c r="C151" s="311"/>
      <c r="D151" s="305"/>
      <c r="E151" s="308"/>
      <c r="F151" s="308"/>
      <c r="G151" s="158"/>
      <c r="H151" s="77"/>
      <c r="I151" s="157"/>
      <c r="J151" s="157"/>
      <c r="K151" s="78">
        <f t="shared" ref="K151:K156" si="17">+J151*H151</f>
        <v>0</v>
      </c>
      <c r="L151" s="69"/>
      <c r="M151" s="153"/>
    </row>
    <row r="152" spans="1:14" s="58" customFormat="1" ht="15.75" hidden="1" customHeight="1" x14ac:dyDescent="0.15">
      <c r="A152" s="60"/>
      <c r="B152" s="302"/>
      <c r="C152" s="312"/>
      <c r="D152" s="306"/>
      <c r="E152" s="309"/>
      <c r="F152" s="309"/>
      <c r="G152" s="158"/>
      <c r="H152" s="77"/>
      <c r="I152" s="157"/>
      <c r="J152" s="157"/>
      <c r="K152" s="78">
        <f t="shared" si="17"/>
        <v>0</v>
      </c>
      <c r="L152" s="73"/>
    </row>
    <row r="153" spans="1:14" s="58" customFormat="1" ht="15.75" hidden="1" customHeight="1" x14ac:dyDescent="0.15">
      <c r="A153" s="60"/>
      <c r="B153" s="302"/>
      <c r="C153" s="312"/>
      <c r="D153" s="306"/>
      <c r="E153" s="309"/>
      <c r="F153" s="309"/>
      <c r="G153" s="158"/>
      <c r="H153" s="77"/>
      <c r="I153" s="157"/>
      <c r="J153" s="157"/>
      <c r="K153" s="78">
        <f t="shared" si="17"/>
        <v>0</v>
      </c>
      <c r="L153" s="60"/>
    </row>
    <row r="154" spans="1:14" s="58" customFormat="1" ht="15.75" hidden="1" customHeight="1" x14ac:dyDescent="0.15">
      <c r="A154" s="60"/>
      <c r="B154" s="302"/>
      <c r="C154" s="312"/>
      <c r="D154" s="306"/>
      <c r="E154" s="309"/>
      <c r="F154" s="309"/>
      <c r="G154" s="158"/>
      <c r="H154" s="77"/>
      <c r="I154" s="157"/>
      <c r="J154" s="157"/>
      <c r="K154" s="78">
        <f t="shared" si="17"/>
        <v>0</v>
      </c>
      <c r="L154" s="60"/>
    </row>
    <row r="155" spans="1:14" s="58" customFormat="1" ht="15.75" hidden="1" customHeight="1" x14ac:dyDescent="0.15">
      <c r="A155" s="60"/>
      <c r="B155" s="302"/>
      <c r="C155" s="312"/>
      <c r="D155" s="306"/>
      <c r="E155" s="309"/>
      <c r="F155" s="309"/>
      <c r="G155" s="158"/>
      <c r="H155" s="77"/>
      <c r="I155" s="157"/>
      <c r="J155" s="157"/>
      <c r="K155" s="78">
        <f t="shared" si="17"/>
        <v>0</v>
      </c>
      <c r="L155" s="60"/>
    </row>
    <row r="156" spans="1:14" s="58" customFormat="1" ht="15.75" hidden="1" customHeight="1" x14ac:dyDescent="0.15">
      <c r="A156" s="60"/>
      <c r="B156" s="303"/>
      <c r="C156" s="313"/>
      <c r="D156" s="307"/>
      <c r="E156" s="310"/>
      <c r="F156" s="310"/>
      <c r="G156" s="158"/>
      <c r="H156" s="77"/>
      <c r="I156" s="157"/>
      <c r="J156" s="157"/>
      <c r="K156" s="78">
        <f t="shared" si="17"/>
        <v>0</v>
      </c>
      <c r="L156" s="60"/>
    </row>
    <row r="157" spans="1:14" s="58" customFormat="1" ht="20" hidden="1" customHeight="1" x14ac:dyDescent="0.15">
      <c r="A157" s="60"/>
      <c r="B157" s="60"/>
      <c r="C157" s="316" t="s">
        <v>2</v>
      </c>
      <c r="D157" s="317"/>
      <c r="E157" s="317"/>
      <c r="F157" s="317"/>
      <c r="G157" s="317"/>
      <c r="H157" s="317"/>
      <c r="I157" s="317"/>
      <c r="J157" s="318"/>
      <c r="K157" s="72">
        <f>SUM(K151:K156)</f>
        <v>0</v>
      </c>
      <c r="L157" s="60"/>
    </row>
    <row r="158" spans="1:14" ht="20" hidden="1" customHeight="1" x14ac:dyDescent="0.15">
      <c r="B158" s="68" t="s">
        <v>74</v>
      </c>
      <c r="C158" s="68" t="s">
        <v>89</v>
      </c>
      <c r="D158" s="22" t="s">
        <v>9</v>
      </c>
      <c r="E158" s="22" t="s">
        <v>8</v>
      </c>
      <c r="F158" s="22" t="s">
        <v>4</v>
      </c>
      <c r="G158" s="22" t="s">
        <v>7</v>
      </c>
      <c r="H158" s="22" t="s">
        <v>6</v>
      </c>
      <c r="I158" s="22" t="s">
        <v>5</v>
      </c>
      <c r="J158" s="22" t="s">
        <v>4</v>
      </c>
      <c r="K158" s="22" t="s">
        <v>3</v>
      </c>
      <c r="L158" s="69"/>
    </row>
    <row r="159" spans="1:14" s="58" customFormat="1" ht="14" hidden="1" x14ac:dyDescent="0.15">
      <c r="A159" s="60"/>
      <c r="B159" s="301">
        <v>17</v>
      </c>
      <c r="C159" s="311"/>
      <c r="D159" s="305"/>
      <c r="E159" s="308"/>
      <c r="F159" s="308"/>
      <c r="G159" s="158"/>
      <c r="H159" s="77"/>
      <c r="I159" s="157"/>
      <c r="J159" s="157"/>
      <c r="K159" s="78">
        <f t="shared" ref="K159:K164" si="18">+J159*H159</f>
        <v>0</v>
      </c>
      <c r="L159" s="69"/>
      <c r="M159" s="153"/>
      <c r="N159" s="154"/>
    </row>
    <row r="160" spans="1:14" s="58" customFormat="1" ht="15.75" hidden="1" customHeight="1" x14ac:dyDescent="0.15">
      <c r="A160" s="60"/>
      <c r="B160" s="302"/>
      <c r="C160" s="312"/>
      <c r="D160" s="306"/>
      <c r="E160" s="309"/>
      <c r="F160" s="309"/>
      <c r="G160" s="158"/>
      <c r="H160" s="77"/>
      <c r="I160" s="157"/>
      <c r="J160" s="157"/>
      <c r="K160" s="78">
        <f t="shared" si="18"/>
        <v>0</v>
      </c>
      <c r="L160" s="73"/>
    </row>
    <row r="161" spans="1:14" s="58" customFormat="1" ht="15.75" hidden="1" customHeight="1" x14ac:dyDescent="0.15">
      <c r="A161" s="60"/>
      <c r="B161" s="302"/>
      <c r="C161" s="312"/>
      <c r="D161" s="306"/>
      <c r="E161" s="309"/>
      <c r="F161" s="309"/>
      <c r="G161" s="158"/>
      <c r="H161" s="77"/>
      <c r="I161" s="157"/>
      <c r="J161" s="157"/>
      <c r="K161" s="78">
        <f t="shared" si="18"/>
        <v>0</v>
      </c>
      <c r="L161" s="60"/>
    </row>
    <row r="162" spans="1:14" s="58" customFormat="1" ht="15.75" hidden="1" customHeight="1" x14ac:dyDescent="0.15">
      <c r="A162" s="60"/>
      <c r="B162" s="302"/>
      <c r="C162" s="312"/>
      <c r="D162" s="306"/>
      <c r="E162" s="309"/>
      <c r="F162" s="309"/>
      <c r="G162" s="158"/>
      <c r="H162" s="77"/>
      <c r="I162" s="157"/>
      <c r="J162" s="157"/>
      <c r="K162" s="78">
        <f t="shared" si="18"/>
        <v>0</v>
      </c>
      <c r="L162" s="60"/>
    </row>
    <row r="163" spans="1:14" s="58" customFormat="1" ht="15.75" hidden="1" customHeight="1" x14ac:dyDescent="0.15">
      <c r="A163" s="60"/>
      <c r="B163" s="302"/>
      <c r="C163" s="312"/>
      <c r="D163" s="306"/>
      <c r="E163" s="309"/>
      <c r="F163" s="309"/>
      <c r="G163" s="158"/>
      <c r="H163" s="77"/>
      <c r="I163" s="157"/>
      <c r="J163" s="157"/>
      <c r="K163" s="78">
        <f t="shared" si="18"/>
        <v>0</v>
      </c>
      <c r="L163" s="60"/>
    </row>
    <row r="164" spans="1:14" s="58" customFormat="1" ht="15.75" hidden="1" customHeight="1" x14ac:dyDescent="0.15">
      <c r="A164" s="60"/>
      <c r="B164" s="303"/>
      <c r="C164" s="313"/>
      <c r="D164" s="307"/>
      <c r="E164" s="310"/>
      <c r="F164" s="310"/>
      <c r="G164" s="158"/>
      <c r="H164" s="77"/>
      <c r="I164" s="157"/>
      <c r="J164" s="157"/>
      <c r="K164" s="78">
        <f t="shared" si="18"/>
        <v>0</v>
      </c>
      <c r="L164" s="60"/>
    </row>
    <row r="165" spans="1:14" s="58" customFormat="1" ht="20" hidden="1" customHeight="1" x14ac:dyDescent="0.15">
      <c r="A165" s="60"/>
      <c r="B165" s="60"/>
      <c r="C165" s="316" t="s">
        <v>2</v>
      </c>
      <c r="D165" s="317"/>
      <c r="E165" s="317"/>
      <c r="F165" s="317"/>
      <c r="G165" s="317"/>
      <c r="H165" s="317"/>
      <c r="I165" s="317"/>
      <c r="J165" s="318"/>
      <c r="K165" s="72">
        <f>SUM(K159:K164)</f>
        <v>0</v>
      </c>
      <c r="L165" s="60"/>
    </row>
    <row r="166" spans="1:14" ht="20" hidden="1" customHeight="1" x14ac:dyDescent="0.15">
      <c r="B166" s="145" t="s">
        <v>74</v>
      </c>
      <c r="C166" s="145" t="s">
        <v>89</v>
      </c>
      <c r="D166" s="146" t="s">
        <v>9</v>
      </c>
      <c r="E166" s="146" t="s">
        <v>8</v>
      </c>
      <c r="F166" s="146" t="s">
        <v>4</v>
      </c>
      <c r="G166" s="146" t="s">
        <v>7</v>
      </c>
      <c r="H166" s="146" t="s">
        <v>6</v>
      </c>
      <c r="I166" s="146" t="s">
        <v>5</v>
      </c>
      <c r="J166" s="146" t="s">
        <v>4</v>
      </c>
      <c r="K166" s="146" t="s">
        <v>3</v>
      </c>
      <c r="L166" s="69"/>
    </row>
    <row r="167" spans="1:14" s="58" customFormat="1" ht="14" hidden="1" x14ac:dyDescent="0.15">
      <c r="A167" s="60"/>
      <c r="B167" s="301">
        <v>18</v>
      </c>
      <c r="C167" s="311"/>
      <c r="D167" s="305"/>
      <c r="E167" s="308"/>
      <c r="F167" s="308"/>
      <c r="G167" s="158"/>
      <c r="H167" s="77"/>
      <c r="I167" s="157"/>
      <c r="J167" s="157"/>
      <c r="K167" s="78">
        <f t="shared" ref="K167:K172" si="19">+J167*H167</f>
        <v>0</v>
      </c>
      <c r="L167" s="69"/>
      <c r="M167" s="153"/>
      <c r="N167" s="154"/>
    </row>
    <row r="168" spans="1:14" s="58" customFormat="1" ht="15.75" hidden="1" customHeight="1" x14ac:dyDescent="0.15">
      <c r="A168" s="60"/>
      <c r="B168" s="302"/>
      <c r="C168" s="312"/>
      <c r="D168" s="306"/>
      <c r="E168" s="309"/>
      <c r="F168" s="309"/>
      <c r="G168" s="158"/>
      <c r="H168" s="77"/>
      <c r="I168" s="157"/>
      <c r="J168" s="157"/>
      <c r="K168" s="78">
        <f t="shared" si="19"/>
        <v>0</v>
      </c>
      <c r="L168" s="73"/>
    </row>
    <row r="169" spans="1:14" s="58" customFormat="1" ht="15.75" hidden="1" customHeight="1" x14ac:dyDescent="0.15">
      <c r="A169" s="60"/>
      <c r="B169" s="302"/>
      <c r="C169" s="312"/>
      <c r="D169" s="306"/>
      <c r="E169" s="309"/>
      <c r="F169" s="309"/>
      <c r="G169" s="158"/>
      <c r="H169" s="77"/>
      <c r="I169" s="157"/>
      <c r="J169" s="157"/>
      <c r="K169" s="78">
        <f t="shared" si="19"/>
        <v>0</v>
      </c>
      <c r="L169" s="60"/>
    </row>
    <row r="170" spans="1:14" s="58" customFormat="1" ht="15.75" hidden="1" customHeight="1" x14ac:dyDescent="0.15">
      <c r="A170" s="60"/>
      <c r="B170" s="302"/>
      <c r="C170" s="312"/>
      <c r="D170" s="306"/>
      <c r="E170" s="309"/>
      <c r="F170" s="309"/>
      <c r="G170" s="158"/>
      <c r="H170" s="77"/>
      <c r="I170" s="157"/>
      <c r="J170" s="157"/>
      <c r="K170" s="78">
        <f t="shared" si="19"/>
        <v>0</v>
      </c>
      <c r="L170" s="60"/>
    </row>
    <row r="171" spans="1:14" s="58" customFormat="1" ht="15.75" hidden="1" customHeight="1" x14ac:dyDescent="0.15">
      <c r="A171" s="60"/>
      <c r="B171" s="302"/>
      <c r="C171" s="312"/>
      <c r="D171" s="306"/>
      <c r="E171" s="309"/>
      <c r="F171" s="309"/>
      <c r="G171" s="158"/>
      <c r="H171" s="77"/>
      <c r="I171" s="157"/>
      <c r="J171" s="157"/>
      <c r="K171" s="78">
        <f t="shared" si="19"/>
        <v>0</v>
      </c>
      <c r="L171" s="60"/>
    </row>
    <row r="172" spans="1:14" s="58" customFormat="1" ht="15.75" hidden="1" customHeight="1" x14ac:dyDescent="0.15">
      <c r="A172" s="60"/>
      <c r="B172" s="303"/>
      <c r="C172" s="313"/>
      <c r="D172" s="307"/>
      <c r="E172" s="310"/>
      <c r="F172" s="310"/>
      <c r="G172" s="158"/>
      <c r="H172" s="77"/>
      <c r="I172" s="157"/>
      <c r="J172" s="157"/>
      <c r="K172" s="78">
        <f t="shared" si="19"/>
        <v>0</v>
      </c>
      <c r="L172" s="60"/>
    </row>
    <row r="173" spans="1:14" s="58" customFormat="1" ht="20" hidden="1" customHeight="1" x14ac:dyDescent="0.15">
      <c r="A173" s="60"/>
      <c r="B173" s="60"/>
      <c r="C173" s="316" t="s">
        <v>2</v>
      </c>
      <c r="D173" s="317"/>
      <c r="E173" s="317"/>
      <c r="F173" s="317"/>
      <c r="G173" s="317"/>
      <c r="H173" s="317"/>
      <c r="I173" s="317"/>
      <c r="J173" s="318"/>
      <c r="K173" s="72">
        <f>SUM(K167:K172)</f>
        <v>0</v>
      </c>
      <c r="L173" s="60"/>
    </row>
    <row r="174" spans="1:14" ht="20" hidden="1" customHeight="1" x14ac:dyDescent="0.15">
      <c r="B174" s="145" t="s">
        <v>74</v>
      </c>
      <c r="C174" s="145" t="s">
        <v>89</v>
      </c>
      <c r="D174" s="146" t="s">
        <v>9</v>
      </c>
      <c r="E174" s="146" t="s">
        <v>8</v>
      </c>
      <c r="F174" s="146" t="s">
        <v>4</v>
      </c>
      <c r="G174" s="146" t="s">
        <v>7</v>
      </c>
      <c r="H174" s="146" t="s">
        <v>6</v>
      </c>
      <c r="I174" s="146" t="s">
        <v>5</v>
      </c>
      <c r="J174" s="146" t="s">
        <v>4</v>
      </c>
      <c r="K174" s="146" t="s">
        <v>3</v>
      </c>
      <c r="L174" s="69"/>
    </row>
    <row r="175" spans="1:14" s="58" customFormat="1" ht="14" hidden="1" customHeight="1" x14ac:dyDescent="0.15">
      <c r="A175" s="60"/>
      <c r="B175" s="301">
        <v>19</v>
      </c>
      <c r="C175" s="311"/>
      <c r="D175" s="305"/>
      <c r="E175" s="308"/>
      <c r="F175" s="308"/>
      <c r="G175" s="158"/>
      <c r="H175" s="77"/>
      <c r="I175" s="157"/>
      <c r="J175" s="157"/>
      <c r="K175" s="78">
        <f t="shared" ref="K175:K180" si="20">+J175*H175</f>
        <v>0</v>
      </c>
      <c r="L175" s="69"/>
      <c r="M175" s="153"/>
      <c r="N175" s="154"/>
    </row>
    <row r="176" spans="1:14" s="58" customFormat="1" ht="15.75" hidden="1" customHeight="1" x14ac:dyDescent="0.15">
      <c r="A176" s="60"/>
      <c r="B176" s="302"/>
      <c r="C176" s="312"/>
      <c r="D176" s="306"/>
      <c r="E176" s="309"/>
      <c r="F176" s="309"/>
      <c r="G176" s="158"/>
      <c r="H176" s="77"/>
      <c r="I176" s="157"/>
      <c r="J176" s="157"/>
      <c r="K176" s="78">
        <f t="shared" si="20"/>
        <v>0</v>
      </c>
      <c r="L176" s="73"/>
    </row>
    <row r="177" spans="1:12" s="58" customFormat="1" ht="15.75" hidden="1" customHeight="1" x14ac:dyDescent="0.15">
      <c r="A177" s="60"/>
      <c r="B177" s="302"/>
      <c r="C177" s="312"/>
      <c r="D177" s="306"/>
      <c r="E177" s="309"/>
      <c r="F177" s="309"/>
      <c r="G177" s="158"/>
      <c r="H177" s="77"/>
      <c r="I177" s="157"/>
      <c r="J177" s="157"/>
      <c r="K177" s="78">
        <f t="shared" si="20"/>
        <v>0</v>
      </c>
      <c r="L177" s="60"/>
    </row>
    <row r="178" spans="1:12" s="58" customFormat="1" ht="15.75" hidden="1" customHeight="1" x14ac:dyDescent="0.15">
      <c r="A178" s="60"/>
      <c r="B178" s="302"/>
      <c r="C178" s="312"/>
      <c r="D178" s="306"/>
      <c r="E178" s="309"/>
      <c r="F178" s="309"/>
      <c r="G178" s="158"/>
      <c r="H178" s="77"/>
      <c r="I178" s="157"/>
      <c r="J178" s="157"/>
      <c r="K178" s="78">
        <f t="shared" si="20"/>
        <v>0</v>
      </c>
      <c r="L178" s="60"/>
    </row>
    <row r="179" spans="1:12" s="58" customFormat="1" ht="15.75" hidden="1" customHeight="1" x14ac:dyDescent="0.15">
      <c r="A179" s="60"/>
      <c r="B179" s="302"/>
      <c r="C179" s="312"/>
      <c r="D179" s="306"/>
      <c r="E179" s="309"/>
      <c r="F179" s="309"/>
      <c r="G179" s="158"/>
      <c r="H179" s="77"/>
      <c r="I179" s="157"/>
      <c r="J179" s="157"/>
      <c r="K179" s="78">
        <f t="shared" si="20"/>
        <v>0</v>
      </c>
      <c r="L179" s="60"/>
    </row>
    <row r="180" spans="1:12" s="58" customFormat="1" ht="15.75" hidden="1" customHeight="1" x14ac:dyDescent="0.15">
      <c r="A180" s="60"/>
      <c r="B180" s="303"/>
      <c r="C180" s="313"/>
      <c r="D180" s="307"/>
      <c r="E180" s="310"/>
      <c r="F180" s="310"/>
      <c r="G180" s="158"/>
      <c r="H180" s="77"/>
      <c r="I180" s="157"/>
      <c r="J180" s="157"/>
      <c r="K180" s="78">
        <f t="shared" si="20"/>
        <v>0</v>
      </c>
      <c r="L180" s="60"/>
    </row>
    <row r="181" spans="1:12" s="58" customFormat="1" ht="20" hidden="1" customHeight="1" x14ac:dyDescent="0.15">
      <c r="A181" s="60"/>
      <c r="B181" s="60"/>
      <c r="C181" s="316" t="s">
        <v>2</v>
      </c>
      <c r="D181" s="317"/>
      <c r="E181" s="317"/>
      <c r="F181" s="317"/>
      <c r="G181" s="317"/>
      <c r="H181" s="317"/>
      <c r="I181" s="317"/>
      <c r="J181" s="318"/>
      <c r="K181" s="72">
        <f>SUM(K175:K180)</f>
        <v>0</v>
      </c>
      <c r="L181" s="60"/>
    </row>
    <row r="182" spans="1:12" ht="20" hidden="1" customHeight="1" x14ac:dyDescent="0.15">
      <c r="B182" s="145" t="s">
        <v>74</v>
      </c>
      <c r="C182" s="145" t="s">
        <v>89</v>
      </c>
      <c r="D182" s="146" t="s">
        <v>9</v>
      </c>
      <c r="E182" s="146" t="s">
        <v>8</v>
      </c>
      <c r="F182" s="146" t="s">
        <v>4</v>
      </c>
      <c r="G182" s="146" t="s">
        <v>7</v>
      </c>
      <c r="H182" s="146" t="s">
        <v>6</v>
      </c>
      <c r="I182" s="146" t="s">
        <v>5</v>
      </c>
      <c r="J182" s="146" t="s">
        <v>4</v>
      </c>
      <c r="K182" s="146" t="s">
        <v>3</v>
      </c>
      <c r="L182" s="69"/>
    </row>
    <row r="183" spans="1:12" s="58" customFormat="1" ht="14" hidden="1" x14ac:dyDescent="0.15">
      <c r="A183" s="60"/>
      <c r="B183" s="301">
        <v>20</v>
      </c>
      <c r="C183" s="311"/>
      <c r="D183" s="305"/>
      <c r="E183" s="308"/>
      <c r="F183" s="308"/>
      <c r="G183" s="149"/>
      <c r="H183" s="77"/>
      <c r="I183" s="148"/>
      <c r="J183" s="148"/>
      <c r="K183" s="78">
        <f t="shared" ref="K183:K188" si="21">+J183*H183</f>
        <v>0</v>
      </c>
      <c r="L183" s="69"/>
    </row>
    <row r="184" spans="1:12" s="58" customFormat="1" ht="15.75" hidden="1" customHeight="1" x14ac:dyDescent="0.15">
      <c r="A184" s="60"/>
      <c r="B184" s="302"/>
      <c r="C184" s="312"/>
      <c r="D184" s="306"/>
      <c r="E184" s="309"/>
      <c r="F184" s="309"/>
      <c r="G184" s="149"/>
      <c r="H184" s="77"/>
      <c r="I184" s="148"/>
      <c r="J184" s="148"/>
      <c r="K184" s="78">
        <f t="shared" si="21"/>
        <v>0</v>
      </c>
      <c r="L184" s="73"/>
    </row>
    <row r="185" spans="1:12" s="58" customFormat="1" ht="15.75" hidden="1" customHeight="1" x14ac:dyDescent="0.15">
      <c r="A185" s="60"/>
      <c r="B185" s="302"/>
      <c r="C185" s="312"/>
      <c r="D185" s="306"/>
      <c r="E185" s="309"/>
      <c r="F185" s="309"/>
      <c r="G185" s="149"/>
      <c r="H185" s="77"/>
      <c r="I185" s="148"/>
      <c r="J185" s="148"/>
      <c r="K185" s="78">
        <f t="shared" si="21"/>
        <v>0</v>
      </c>
      <c r="L185" s="60"/>
    </row>
    <row r="186" spans="1:12" s="58" customFormat="1" ht="15.75" hidden="1" customHeight="1" x14ac:dyDescent="0.15">
      <c r="A186" s="60"/>
      <c r="B186" s="302"/>
      <c r="C186" s="312"/>
      <c r="D186" s="306"/>
      <c r="E186" s="309"/>
      <c r="F186" s="309"/>
      <c r="G186" s="149"/>
      <c r="H186" s="77"/>
      <c r="I186" s="148"/>
      <c r="J186" s="148"/>
      <c r="K186" s="78">
        <f t="shared" si="21"/>
        <v>0</v>
      </c>
      <c r="L186" s="60"/>
    </row>
    <row r="187" spans="1:12" s="58" customFormat="1" ht="15.75" hidden="1" customHeight="1" x14ac:dyDescent="0.15">
      <c r="A187" s="60"/>
      <c r="B187" s="302"/>
      <c r="C187" s="312"/>
      <c r="D187" s="306"/>
      <c r="E187" s="309"/>
      <c r="F187" s="309"/>
      <c r="G187" s="149"/>
      <c r="H187" s="77"/>
      <c r="I187" s="148"/>
      <c r="J187" s="148"/>
      <c r="K187" s="78">
        <f t="shared" si="21"/>
        <v>0</v>
      </c>
      <c r="L187" s="60"/>
    </row>
    <row r="188" spans="1:12" s="58" customFormat="1" ht="15.75" hidden="1" customHeight="1" x14ac:dyDescent="0.15">
      <c r="A188" s="60"/>
      <c r="B188" s="303"/>
      <c r="C188" s="313"/>
      <c r="D188" s="307"/>
      <c r="E188" s="310"/>
      <c r="F188" s="310"/>
      <c r="G188" s="149"/>
      <c r="H188" s="77"/>
      <c r="I188" s="148"/>
      <c r="J188" s="148"/>
      <c r="K188" s="78">
        <f t="shared" si="21"/>
        <v>0</v>
      </c>
      <c r="L188" s="60"/>
    </row>
    <row r="189" spans="1:12" s="58" customFormat="1" ht="20" hidden="1" customHeight="1" x14ac:dyDescent="0.15">
      <c r="A189" s="60"/>
      <c r="B189" s="60"/>
      <c r="C189" s="316" t="s">
        <v>2</v>
      </c>
      <c r="D189" s="317"/>
      <c r="E189" s="317"/>
      <c r="F189" s="317"/>
      <c r="G189" s="317"/>
      <c r="H189" s="317"/>
      <c r="I189" s="317"/>
      <c r="J189" s="318"/>
      <c r="K189" s="72">
        <f>SUM(K183:K188)</f>
        <v>0</v>
      </c>
      <c r="L189" s="60"/>
    </row>
    <row r="190" spans="1:12" s="58" customFormat="1" ht="6" customHeight="1" x14ac:dyDescent="0.15">
      <c r="A190" s="60"/>
      <c r="B190" s="60"/>
      <c r="C190" s="60"/>
      <c r="D190" s="60"/>
      <c r="E190" s="60"/>
      <c r="F190" s="60"/>
      <c r="G190" s="60"/>
      <c r="H190" s="60"/>
      <c r="I190" s="60"/>
      <c r="J190" s="60"/>
      <c r="K190" s="60"/>
      <c r="L190" s="60"/>
    </row>
    <row r="191" spans="1:12" ht="20" customHeight="1" x14ac:dyDescent="0.15">
      <c r="C191" s="335" t="s">
        <v>1</v>
      </c>
      <c r="D191" s="336"/>
      <c r="E191" s="336"/>
      <c r="F191" s="336"/>
      <c r="G191" s="336"/>
      <c r="H191" s="336"/>
      <c r="I191" s="336"/>
      <c r="J191" s="337"/>
      <c r="K191" s="134">
        <f>K29+K37+K45+K53+K69+K77+K85+K93+K101+K109+K117+K125+K133+K141+K149+K157+K165+K173+K181+K189</f>
        <v>0</v>
      </c>
      <c r="L191" s="43"/>
    </row>
    <row r="192" spans="1:12" s="44" customFormat="1" ht="31.5" customHeight="1" x14ac:dyDescent="0.15">
      <c r="B192" s="338" t="s">
        <v>165</v>
      </c>
      <c r="C192" s="338"/>
      <c r="D192" s="338"/>
      <c r="E192" s="338"/>
      <c r="F192" s="338"/>
      <c r="G192" s="338"/>
      <c r="H192" s="338"/>
      <c r="I192" s="338"/>
      <c r="J192" s="338"/>
      <c r="K192" s="338"/>
    </row>
    <row r="193" spans="4:11" s="44" customFormat="1" ht="14" x14ac:dyDescent="0.15">
      <c r="D193" s="74"/>
      <c r="E193" s="74"/>
      <c r="F193" s="74"/>
      <c r="G193" s="74"/>
      <c r="H193" s="74"/>
      <c r="I193" s="74"/>
      <c r="J193" s="74"/>
      <c r="K193" s="75"/>
    </row>
    <row r="194" spans="4:11" s="44" customFormat="1" ht="14" x14ac:dyDescent="0.15">
      <c r="D194" s="74"/>
      <c r="E194" s="74"/>
      <c r="F194" s="74"/>
      <c r="G194" s="74"/>
      <c r="H194" s="74"/>
      <c r="I194" s="74"/>
      <c r="J194" s="74"/>
      <c r="K194" s="75"/>
    </row>
    <row r="195" spans="4:11" s="44" customFormat="1" ht="14" x14ac:dyDescent="0.15">
      <c r="D195" s="74"/>
      <c r="E195" s="74"/>
      <c r="F195" s="74"/>
      <c r="G195" s="74"/>
      <c r="H195" s="74"/>
      <c r="I195" s="74"/>
      <c r="J195" s="74"/>
      <c r="K195" s="75"/>
    </row>
    <row r="196" spans="4:11" s="44" customFormat="1" ht="14" x14ac:dyDescent="0.15">
      <c r="D196" s="74"/>
      <c r="E196" s="74"/>
      <c r="F196" s="74"/>
      <c r="G196" s="74"/>
      <c r="H196" s="74"/>
      <c r="I196" s="74"/>
      <c r="J196" s="74"/>
      <c r="K196" s="75"/>
    </row>
    <row r="197" spans="4:11" s="44" customFormat="1" ht="14" x14ac:dyDescent="0.15">
      <c r="D197" s="74"/>
      <c r="E197" s="74"/>
      <c r="F197" s="74"/>
      <c r="G197" s="74"/>
      <c r="H197" s="74"/>
      <c r="I197" s="74"/>
      <c r="J197" s="74"/>
      <c r="K197" s="75"/>
    </row>
    <row r="198" spans="4:11" s="44" customFormat="1" ht="14" x14ac:dyDescent="0.15">
      <c r="D198" s="74"/>
      <c r="E198" s="74"/>
      <c r="F198" s="74"/>
      <c r="G198" s="74"/>
      <c r="H198" s="74"/>
      <c r="I198" s="74"/>
      <c r="J198" s="74"/>
      <c r="K198" s="75"/>
    </row>
    <row r="199" spans="4:11" s="44" customFormat="1" ht="14" x14ac:dyDescent="0.15">
      <c r="D199" s="74"/>
      <c r="E199" s="74"/>
      <c r="F199" s="74"/>
      <c r="G199" s="74"/>
      <c r="H199" s="74"/>
      <c r="I199" s="74"/>
      <c r="J199" s="74"/>
      <c r="K199" s="75"/>
    </row>
    <row r="200" spans="4:11" s="44" customFormat="1" ht="14" x14ac:dyDescent="0.15">
      <c r="D200" s="74"/>
      <c r="E200" s="74"/>
      <c r="F200" s="74"/>
      <c r="G200" s="74"/>
      <c r="H200" s="74"/>
      <c r="I200" s="74"/>
      <c r="J200" s="74"/>
      <c r="K200" s="75"/>
    </row>
    <row r="201" spans="4:11" s="44" customFormat="1" ht="14" x14ac:dyDescent="0.15">
      <c r="D201" s="74"/>
      <c r="E201" s="74"/>
      <c r="F201" s="74"/>
      <c r="G201" s="74"/>
      <c r="H201" s="74"/>
      <c r="I201" s="74"/>
      <c r="J201" s="74"/>
      <c r="K201" s="75"/>
    </row>
    <row r="202" spans="4:11" s="44" customFormat="1" ht="14" x14ac:dyDescent="0.15">
      <c r="D202" s="74"/>
      <c r="E202" s="74"/>
      <c r="F202" s="74"/>
      <c r="G202" s="74"/>
      <c r="H202" s="74"/>
      <c r="I202" s="74"/>
      <c r="J202" s="74"/>
      <c r="K202" s="75"/>
    </row>
    <row r="203" spans="4:11" s="44" customFormat="1" ht="14" x14ac:dyDescent="0.15">
      <c r="D203" s="74"/>
      <c r="E203" s="74"/>
      <c r="F203" s="74"/>
      <c r="G203" s="74"/>
      <c r="H203" s="74"/>
      <c r="I203" s="74"/>
      <c r="J203" s="74"/>
      <c r="K203" s="75"/>
    </row>
    <row r="204" spans="4:11" s="44" customFormat="1" ht="14" x14ac:dyDescent="0.15">
      <c r="D204" s="74"/>
      <c r="E204" s="74"/>
      <c r="F204" s="74"/>
      <c r="G204" s="74"/>
      <c r="H204" s="74"/>
      <c r="I204" s="74"/>
      <c r="J204" s="74"/>
      <c r="K204" s="75"/>
    </row>
    <row r="205" spans="4:11" s="44" customFormat="1" ht="14" x14ac:dyDescent="0.15">
      <c r="D205" s="74"/>
      <c r="E205" s="74"/>
      <c r="F205" s="74"/>
      <c r="G205" s="74"/>
      <c r="H205" s="74"/>
      <c r="I205" s="74"/>
      <c r="J205" s="74"/>
      <c r="K205" s="75"/>
    </row>
    <row r="206" spans="4:11" s="44" customFormat="1" ht="14" x14ac:dyDescent="0.15">
      <c r="D206" s="74"/>
      <c r="E206" s="74"/>
      <c r="F206" s="74"/>
      <c r="G206" s="74"/>
      <c r="H206" s="74"/>
      <c r="I206" s="74"/>
      <c r="J206" s="74"/>
      <c r="K206" s="75"/>
    </row>
    <row r="207" spans="4:11" s="44" customFormat="1" ht="18.75" customHeight="1" x14ac:dyDescent="0.15">
      <c r="D207" s="76"/>
      <c r="E207" s="76"/>
      <c r="F207" s="76"/>
      <c r="G207" s="76"/>
      <c r="H207" s="76"/>
      <c r="I207" s="76"/>
      <c r="J207" s="76"/>
      <c r="K207" s="76"/>
    </row>
    <row r="208" spans="4:11" s="44" customFormat="1" ht="12.75" hidden="1" customHeight="1" x14ac:dyDescent="0.15"/>
    <row r="209" s="44" customFormat="1" ht="12.75" hidden="1" customHeight="1" x14ac:dyDescent="0.15"/>
    <row r="210" s="44" customFormat="1" ht="12.75" hidden="1" customHeight="1" x14ac:dyDescent="0.15"/>
    <row r="211" s="44" customFormat="1" ht="12.75" hidden="1" customHeight="1" x14ac:dyDescent="0.15"/>
    <row r="212" s="44" customFormat="1" ht="12.75" hidden="1" customHeight="1" x14ac:dyDescent="0.15"/>
    <row r="213" s="44" customFormat="1" ht="12.75" hidden="1" customHeight="1" x14ac:dyDescent="0.15"/>
    <row r="214" s="44" customFormat="1" ht="12.75" hidden="1" customHeight="1" x14ac:dyDescent="0.15"/>
    <row r="215" s="44" customFormat="1" ht="12.75" hidden="1" customHeight="1" x14ac:dyDescent="0.15"/>
    <row r="216" s="44" customFormat="1" ht="12.75" hidden="1" customHeight="1" x14ac:dyDescent="0.15"/>
    <row r="217" s="44" customFormat="1" ht="12.75" hidden="1" customHeight="1" x14ac:dyDescent="0.15"/>
    <row r="218" s="44" customFormat="1" ht="12.75" hidden="1" customHeight="1" x14ac:dyDescent="0.15"/>
    <row r="219" s="44" customFormat="1" ht="12.75" hidden="1" customHeight="1" x14ac:dyDescent="0.15"/>
    <row r="220" s="44" customFormat="1" ht="12.75" hidden="1" customHeight="1" x14ac:dyDescent="0.15"/>
    <row r="221" s="44" customFormat="1" ht="12.75" hidden="1" customHeight="1" x14ac:dyDescent="0.15"/>
    <row r="222" s="44" customFormat="1" ht="12.75" hidden="1" customHeight="1" x14ac:dyDescent="0.15"/>
    <row r="223" s="44" customFormat="1" ht="12.75" hidden="1" customHeight="1" x14ac:dyDescent="0.15"/>
    <row r="224" s="44" customFormat="1" ht="12.75" hidden="1" customHeight="1" x14ac:dyDescent="0.15"/>
    <row r="225" s="44" customFormat="1" ht="12.75" hidden="1" customHeight="1" x14ac:dyDescent="0.15"/>
    <row r="226" s="44" customFormat="1" ht="12.75" hidden="1" customHeight="1" x14ac:dyDescent="0.15"/>
    <row r="227" s="44" customFormat="1" ht="12.75" hidden="1" customHeight="1" x14ac:dyDescent="0.15"/>
    <row r="228" s="44" customFormat="1" ht="12.75" hidden="1" customHeight="1" x14ac:dyDescent="0.15"/>
    <row r="229" s="44" customFormat="1" ht="12.75" hidden="1" customHeight="1" x14ac:dyDescent="0.15"/>
    <row r="230" s="44" customFormat="1" ht="12.75" hidden="1" customHeight="1" x14ac:dyDescent="0.15"/>
    <row r="231" s="44" customFormat="1" ht="12.75" hidden="1" customHeight="1" x14ac:dyDescent="0.15"/>
    <row r="232" s="44" customFormat="1" ht="12.75" hidden="1" customHeight="1" x14ac:dyDescent="0.15"/>
    <row r="233" s="44" customFormat="1" ht="12.75" hidden="1" customHeight="1" x14ac:dyDescent="0.15"/>
    <row r="234" s="44" customFormat="1" ht="12.75" hidden="1" customHeight="1" x14ac:dyDescent="0.15"/>
    <row r="235" s="44" customFormat="1" ht="12.75" hidden="1" customHeight="1" x14ac:dyDescent="0.15"/>
    <row r="236" s="44" customFormat="1" ht="12.75" hidden="1" customHeight="1" x14ac:dyDescent="0.15"/>
    <row r="237" s="44" customFormat="1" ht="12.75" hidden="1" customHeight="1" x14ac:dyDescent="0.15"/>
    <row r="238" s="44" customFormat="1" ht="12.75" hidden="1" customHeight="1" x14ac:dyDescent="0.15"/>
    <row r="239" s="44" customFormat="1" ht="12.75" hidden="1" customHeight="1" x14ac:dyDescent="0.15"/>
    <row r="240" s="44" customFormat="1" ht="12.75" hidden="1" customHeight="1" x14ac:dyDescent="0.15"/>
    <row r="241" s="44" customFormat="1" ht="12.75" hidden="1" customHeight="1" x14ac:dyDescent="0.15"/>
    <row r="242" s="44" customFormat="1" ht="12.75" hidden="1" customHeight="1" x14ac:dyDescent="0.15"/>
    <row r="243" s="44" customFormat="1" ht="12.75" hidden="1" customHeight="1" x14ac:dyDescent="0.15"/>
    <row r="244" s="44" customFormat="1" ht="12.75" hidden="1" customHeight="1" x14ac:dyDescent="0.15"/>
    <row r="245" s="44" customFormat="1" ht="12.75" hidden="1" customHeight="1" x14ac:dyDescent="0.15"/>
    <row r="246" s="44" customFormat="1" ht="12.75" hidden="1" customHeight="1" x14ac:dyDescent="0.15"/>
    <row r="247" s="44" customFormat="1" ht="12.75" hidden="1" customHeight="1" x14ac:dyDescent="0.15"/>
    <row r="248" s="44" customFormat="1" ht="12.75" hidden="1" customHeight="1" x14ac:dyDescent="0.15"/>
    <row r="249" s="44" customFormat="1" ht="12.75" hidden="1" customHeight="1" x14ac:dyDescent="0.15"/>
    <row r="250" s="44" customFormat="1" ht="12.75" hidden="1" customHeight="1" x14ac:dyDescent="0.15"/>
    <row r="251" s="44" customFormat="1" ht="12.75" hidden="1" customHeight="1" x14ac:dyDescent="0.15"/>
    <row r="252" s="44" customFormat="1" ht="12.75" hidden="1" customHeight="1" x14ac:dyDescent="0.15"/>
    <row r="253" s="44" customFormat="1" ht="12.75" hidden="1" customHeight="1" x14ac:dyDescent="0.15"/>
    <row r="254" s="44" customFormat="1" ht="12.75" hidden="1" customHeight="1" x14ac:dyDescent="0.15"/>
    <row r="255" s="44" customFormat="1" ht="12.75" hidden="1" customHeight="1" x14ac:dyDescent="0.15"/>
    <row r="256" s="44" customFormat="1" ht="12.75" hidden="1" customHeight="1" x14ac:dyDescent="0.15"/>
    <row r="257" s="44" customFormat="1" ht="12.75" hidden="1" customHeight="1" x14ac:dyDescent="0.15"/>
    <row r="258" s="44" customFormat="1" ht="12.75" hidden="1" customHeight="1" x14ac:dyDescent="0.15"/>
    <row r="259" s="44" customFormat="1" ht="12.75" hidden="1" customHeight="1" x14ac:dyDescent="0.15"/>
    <row r="260" s="44" customFormat="1" ht="12.75" hidden="1" customHeight="1" x14ac:dyDescent="0.15"/>
    <row r="261" s="44" customFormat="1" ht="12.75" hidden="1" customHeight="1" x14ac:dyDescent="0.15"/>
    <row r="262" s="44" customFormat="1" ht="12.75" hidden="1" customHeight="1" x14ac:dyDescent="0.15"/>
    <row r="263" s="44" customFormat="1" ht="12.75" hidden="1" customHeight="1" x14ac:dyDescent="0.15"/>
    <row r="264" s="44" customFormat="1" ht="12.75" hidden="1" customHeight="1" x14ac:dyDescent="0.15"/>
    <row r="265" s="44" customFormat="1" ht="12.75" hidden="1" customHeight="1" x14ac:dyDescent="0.15"/>
    <row r="266" s="44" customFormat="1" ht="12.75" hidden="1" customHeight="1" x14ac:dyDescent="0.15"/>
    <row r="267" s="44" customFormat="1" ht="12.75" hidden="1" customHeight="1" x14ac:dyDescent="0.15"/>
    <row r="268" s="44" customFormat="1" ht="12.75" hidden="1" customHeight="1" x14ac:dyDescent="0.15"/>
    <row r="269" s="44" customFormat="1" ht="12.75" hidden="1" customHeight="1" x14ac:dyDescent="0.15"/>
    <row r="270" s="44" customFormat="1" ht="12.75" hidden="1" customHeight="1" x14ac:dyDescent="0.15"/>
    <row r="271" s="44" customFormat="1" ht="12.75" hidden="1" customHeight="1" x14ac:dyDescent="0.15"/>
    <row r="272" s="44" customFormat="1" ht="12.75" hidden="1" customHeight="1" x14ac:dyDescent="0.15"/>
    <row r="273" s="44" customFormat="1" ht="12.75" hidden="1" customHeight="1" x14ac:dyDescent="0.15"/>
    <row r="274" s="44" customFormat="1" ht="12.75" hidden="1" customHeight="1" x14ac:dyDescent="0.15"/>
    <row r="275" s="44" customFormat="1" ht="12.75" hidden="1" customHeight="1" x14ac:dyDescent="0.15"/>
    <row r="276" s="44" customFormat="1" ht="12.75" hidden="1" customHeight="1" x14ac:dyDescent="0.15"/>
    <row r="277" s="44" customFormat="1" ht="12.75" hidden="1" customHeight="1" x14ac:dyDescent="0.15"/>
    <row r="278" s="44" customFormat="1" ht="12.75" hidden="1" customHeight="1" x14ac:dyDescent="0.15"/>
    <row r="279" s="44" customFormat="1" ht="12.75" hidden="1" customHeight="1" x14ac:dyDescent="0.15"/>
    <row r="280" s="44" customFormat="1" ht="12.75" hidden="1" customHeight="1" x14ac:dyDescent="0.15"/>
    <row r="281" s="44" customFormat="1" ht="12.75" hidden="1" customHeight="1" x14ac:dyDescent="0.15"/>
    <row r="282" s="44" customFormat="1" ht="12.75" hidden="1" customHeight="1" x14ac:dyDescent="0.15"/>
    <row r="283" s="44" customFormat="1" ht="12.75" hidden="1" customHeight="1" x14ac:dyDescent="0.15"/>
    <row r="284" s="44" customFormat="1" ht="12.75" hidden="1" customHeight="1" x14ac:dyDescent="0.15"/>
    <row r="285" s="44" customFormat="1" ht="12.75" hidden="1" customHeight="1" x14ac:dyDescent="0.15"/>
    <row r="286" s="44" customFormat="1" ht="12.75" hidden="1" customHeight="1" x14ac:dyDescent="0.15"/>
    <row r="287" s="44" customFormat="1" ht="12.75" hidden="1" customHeight="1" x14ac:dyDescent="0.15"/>
    <row r="288" s="44" customFormat="1" ht="12.75" hidden="1" customHeight="1" x14ac:dyDescent="0.15"/>
    <row r="289" s="44" customFormat="1" ht="12.75" hidden="1" customHeight="1" x14ac:dyDescent="0.15"/>
    <row r="290" s="44" customFormat="1" ht="12.75" hidden="1" customHeight="1" x14ac:dyDescent="0.15"/>
    <row r="291" s="44" customFormat="1" ht="12.75" hidden="1" customHeight="1" x14ac:dyDescent="0.15"/>
    <row r="292" s="44" customFormat="1" ht="12.75" hidden="1" customHeight="1" x14ac:dyDescent="0.15"/>
    <row r="293" s="44" customFormat="1" ht="12.75" hidden="1" customHeight="1" x14ac:dyDescent="0.15"/>
    <row r="294" s="44" customFormat="1" ht="12.75" hidden="1" customHeight="1" x14ac:dyDescent="0.15"/>
    <row r="295" s="44" customFormat="1" ht="12.75" hidden="1" customHeight="1" x14ac:dyDescent="0.15"/>
    <row r="296" s="44" customFormat="1" ht="12.75" hidden="1" customHeight="1" x14ac:dyDescent="0.15"/>
    <row r="297" s="44" customFormat="1" ht="12.75" hidden="1" customHeight="1" x14ac:dyDescent="0.15"/>
    <row r="298" s="44" customFormat="1" ht="12.75" hidden="1" customHeight="1" x14ac:dyDescent="0.15"/>
    <row r="299" s="44" customFormat="1" ht="12.75" hidden="1" customHeight="1" x14ac:dyDescent="0.15"/>
    <row r="300" s="44" customFormat="1" ht="12.75" hidden="1" customHeight="1" x14ac:dyDescent="0.15"/>
    <row r="301" s="44" customFormat="1" ht="12.75" hidden="1" customHeight="1" x14ac:dyDescent="0.15"/>
    <row r="302" s="44" customFormat="1" ht="12.75" hidden="1" customHeight="1" x14ac:dyDescent="0.15"/>
    <row r="303" s="44" customFormat="1" ht="12.75" hidden="1" customHeight="1" x14ac:dyDescent="0.15"/>
    <row r="304" s="44" customFormat="1" ht="12.75" hidden="1" customHeight="1" x14ac:dyDescent="0.15"/>
    <row r="305" s="44" customFormat="1" ht="12.75" hidden="1" customHeight="1" x14ac:dyDescent="0.15"/>
    <row r="306" s="44" customFormat="1" ht="12.75" hidden="1" customHeight="1" x14ac:dyDescent="0.15"/>
    <row r="307" s="44" customFormat="1" ht="12.75" hidden="1" customHeight="1" x14ac:dyDescent="0.15"/>
    <row r="308" s="44" customFormat="1" ht="12.75" hidden="1" customHeight="1" x14ac:dyDescent="0.15"/>
    <row r="309" s="44" customFormat="1" ht="12.75" hidden="1" customHeight="1" x14ac:dyDescent="0.15"/>
    <row r="310" s="44" customFormat="1" ht="12.75" hidden="1" customHeight="1" x14ac:dyDescent="0.15"/>
    <row r="311" s="44" customFormat="1" ht="12.75" hidden="1" customHeight="1" x14ac:dyDescent="0.15"/>
    <row r="312" s="44" customFormat="1" ht="12.75" hidden="1" customHeight="1" x14ac:dyDescent="0.15"/>
    <row r="313" s="44" customFormat="1" ht="12.75" hidden="1" customHeight="1" x14ac:dyDescent="0.15"/>
    <row r="314" s="44" customFormat="1" ht="12.75" hidden="1" customHeight="1" x14ac:dyDescent="0.15"/>
    <row r="315" s="44" customFormat="1" ht="12.75" hidden="1" customHeight="1" x14ac:dyDescent="0.15"/>
    <row r="316" s="44" customFormat="1" ht="12.75" hidden="1" customHeight="1" x14ac:dyDescent="0.15"/>
    <row r="317" s="44" customFormat="1" ht="12.75" hidden="1" customHeight="1" x14ac:dyDescent="0.15"/>
    <row r="318" s="44" customFormat="1" ht="12.75" hidden="1" customHeight="1" x14ac:dyDescent="0.15"/>
    <row r="319" s="44" customFormat="1" ht="12.75" hidden="1" customHeight="1" x14ac:dyDescent="0.15"/>
    <row r="320" s="44" customFormat="1" ht="12.75" hidden="1" customHeight="1" x14ac:dyDescent="0.15"/>
    <row r="321" s="44" customFormat="1" ht="12.75" hidden="1" customHeight="1" x14ac:dyDescent="0.15"/>
    <row r="322" s="44" customFormat="1" ht="12.75" hidden="1" customHeight="1" x14ac:dyDescent="0.15"/>
    <row r="323" s="44" customFormat="1" ht="12.75" hidden="1" customHeight="1" x14ac:dyDescent="0.15"/>
    <row r="324" s="44" customFormat="1" ht="12.75" hidden="1" customHeight="1" x14ac:dyDescent="0.15"/>
    <row r="325" s="44" customFormat="1" ht="12.75" hidden="1" customHeight="1" x14ac:dyDescent="0.15"/>
    <row r="326" s="44" customFormat="1" ht="12.75" hidden="1" customHeight="1" x14ac:dyDescent="0.15"/>
    <row r="327" s="44" customFormat="1" ht="12.75" hidden="1" customHeight="1" x14ac:dyDescent="0.15"/>
    <row r="328" s="44" customFormat="1" ht="12.75" hidden="1" customHeight="1" x14ac:dyDescent="0.15"/>
    <row r="329" s="44" customFormat="1" ht="12.75" hidden="1" customHeight="1" x14ac:dyDescent="0.15"/>
    <row r="330" s="44" customFormat="1" ht="12.75" hidden="1" customHeight="1" x14ac:dyDescent="0.15"/>
    <row r="331" s="44" customFormat="1" ht="12.75" hidden="1" customHeight="1" x14ac:dyDescent="0.15"/>
    <row r="332" s="44" customFormat="1" ht="12.75" hidden="1" customHeight="1" x14ac:dyDescent="0.15"/>
    <row r="333" s="44" customFormat="1" ht="12.75" hidden="1" customHeight="1" x14ac:dyDescent="0.15"/>
    <row r="334" s="44" customFormat="1" ht="12.75" hidden="1" customHeight="1" x14ac:dyDescent="0.15"/>
    <row r="335" s="44" customFormat="1" ht="12.75" hidden="1" customHeight="1" x14ac:dyDescent="0.15"/>
    <row r="336" s="44" customFormat="1" ht="12.75" hidden="1" customHeight="1" x14ac:dyDescent="0.15"/>
    <row r="337" s="44" customFormat="1" ht="12.75" hidden="1" customHeight="1" x14ac:dyDescent="0.15"/>
    <row r="338" s="44" customFormat="1" ht="12.75" hidden="1" customHeight="1" x14ac:dyDescent="0.15"/>
    <row r="339" s="44" customFormat="1" ht="12.75" hidden="1" customHeight="1" x14ac:dyDescent="0.15"/>
    <row r="340" s="44" customFormat="1" ht="12.75" hidden="1" customHeight="1" x14ac:dyDescent="0.15"/>
    <row r="341" s="44" customFormat="1" ht="12.75" hidden="1" customHeight="1" x14ac:dyDescent="0.15"/>
    <row r="342" s="44" customFormat="1" ht="12.75" hidden="1" customHeight="1" x14ac:dyDescent="0.15"/>
    <row r="343" s="44" customFormat="1" ht="12.75" hidden="1" customHeight="1" x14ac:dyDescent="0.15"/>
    <row r="344" s="44" customFormat="1" ht="12.75" hidden="1" customHeight="1" x14ac:dyDescent="0.15"/>
    <row r="345" s="44" customFormat="1" ht="12.75" hidden="1" customHeight="1" x14ac:dyDescent="0.15"/>
    <row r="346" s="44" customFormat="1" ht="12.75" hidden="1" customHeight="1" x14ac:dyDescent="0.15"/>
    <row r="347" s="44" customFormat="1" ht="12.75" hidden="1" customHeight="1" x14ac:dyDescent="0.15"/>
    <row r="348" s="44" customFormat="1" ht="12.75" hidden="1" customHeight="1" x14ac:dyDescent="0.15"/>
    <row r="349" s="44" customFormat="1" ht="12.75" hidden="1" customHeight="1" x14ac:dyDescent="0.15"/>
    <row r="350" s="44" customFormat="1" ht="12.75" hidden="1" customHeight="1" x14ac:dyDescent="0.15"/>
    <row r="351" s="44" customFormat="1" ht="12.75" hidden="1" customHeight="1" x14ac:dyDescent="0.15"/>
    <row r="352" s="44" customFormat="1" ht="12.75" hidden="1" customHeight="1" x14ac:dyDescent="0.15"/>
    <row r="353" s="44" customFormat="1" ht="12.75" hidden="1" customHeight="1" x14ac:dyDescent="0.15"/>
    <row r="354" s="44" customFormat="1" ht="12.75" hidden="1" customHeight="1" x14ac:dyDescent="0.15"/>
    <row r="355" s="44" customFormat="1" ht="12.75" hidden="1" customHeight="1" x14ac:dyDescent="0.15"/>
    <row r="356" s="44" customFormat="1" ht="12.75" hidden="1" customHeight="1" x14ac:dyDescent="0.15"/>
    <row r="357" s="44" customFormat="1" ht="12.75" hidden="1" customHeight="1" x14ac:dyDescent="0.15"/>
    <row r="358" s="44" customFormat="1" ht="12.75" hidden="1" customHeight="1" x14ac:dyDescent="0.15"/>
    <row r="359" s="44" customFormat="1" ht="12.75" hidden="1" customHeight="1" x14ac:dyDescent="0.15"/>
    <row r="360" s="44" customFormat="1" ht="12.75" hidden="1" customHeight="1" x14ac:dyDescent="0.15"/>
    <row r="361" s="44" customFormat="1" ht="12.75" hidden="1" customHeight="1" x14ac:dyDescent="0.15"/>
    <row r="362" s="44" customFormat="1" ht="12.75" hidden="1" customHeight="1" x14ac:dyDescent="0.15"/>
    <row r="363" s="44" customFormat="1" ht="12.75" hidden="1" customHeight="1" x14ac:dyDescent="0.15"/>
    <row r="364" s="44" customFormat="1" ht="12.75" hidden="1" customHeight="1" x14ac:dyDescent="0.15"/>
    <row r="365" s="44" customFormat="1" ht="12.75" hidden="1" customHeight="1" x14ac:dyDescent="0.15"/>
    <row r="366" s="44" customFormat="1" ht="12.75" hidden="1" customHeight="1" x14ac:dyDescent="0.15"/>
    <row r="367" s="44" customFormat="1" ht="12.75" hidden="1" customHeight="1" x14ac:dyDescent="0.15"/>
    <row r="368" s="44" customFormat="1" ht="12.75" customHeight="1" x14ac:dyDescent="0.15"/>
    <row r="369" s="44" customFormat="1" ht="12.75" customHeight="1" x14ac:dyDescent="0.15"/>
    <row r="370" s="44" customFormat="1" ht="12.75" customHeight="1" x14ac:dyDescent="0.15"/>
    <row r="371" s="44" customFormat="1" ht="12.75" customHeight="1" x14ac:dyDescent="0.15"/>
    <row r="372" s="44" customFormat="1" ht="12.75" customHeight="1" x14ac:dyDescent="0.15"/>
    <row r="373" s="44" customFormat="1" ht="12.75" customHeight="1" x14ac:dyDescent="0.15"/>
    <row r="374" s="44" customFormat="1" ht="12.75" customHeight="1" x14ac:dyDescent="0.15"/>
    <row r="375" s="44" customFormat="1" ht="12.75" customHeight="1" x14ac:dyDescent="0.15"/>
    <row r="376" s="44" customFormat="1" ht="12.75" customHeight="1" x14ac:dyDescent="0.15"/>
    <row r="377" s="44" customFormat="1" ht="12.75" customHeight="1" x14ac:dyDescent="0.15"/>
    <row r="378" s="44" customFormat="1" ht="12.75" customHeight="1" x14ac:dyDescent="0.15"/>
    <row r="379" s="44" customFormat="1" ht="12.75" customHeight="1" x14ac:dyDescent="0.15"/>
    <row r="380" s="44" customFormat="1" ht="12.75" customHeight="1" x14ac:dyDescent="0.15"/>
    <row r="381" s="44" customFormat="1" ht="12.75" customHeight="1" x14ac:dyDescent="0.15"/>
    <row r="382" s="44" customFormat="1" ht="12.75" customHeight="1" x14ac:dyDescent="0.15"/>
    <row r="383" s="44" customFormat="1" ht="12.75" customHeight="1" x14ac:dyDescent="0.15"/>
    <row r="384" s="44" customFormat="1" ht="12.75" customHeight="1" x14ac:dyDescent="0.15"/>
    <row r="385" s="44" customFormat="1" ht="12.75" customHeight="1" x14ac:dyDescent="0.15"/>
    <row r="386" s="44" customFormat="1" ht="12.75" customHeight="1" x14ac:dyDescent="0.15"/>
    <row r="387" s="44" customFormat="1" ht="12.75" customHeight="1" x14ac:dyDescent="0.15"/>
    <row r="388" s="44" customFormat="1" ht="12.75" customHeight="1" x14ac:dyDescent="0.15"/>
    <row r="389" s="44" customFormat="1" ht="12.75" customHeight="1" x14ac:dyDescent="0.15"/>
    <row r="390" s="44" customFormat="1" ht="12.75" customHeight="1" x14ac:dyDescent="0.15"/>
    <row r="391" s="44" customFormat="1" ht="12.75" customHeight="1" x14ac:dyDescent="0.15"/>
    <row r="392" s="44" customFormat="1" ht="12.75" customHeight="1" x14ac:dyDescent="0.15"/>
    <row r="393" s="44" customFormat="1" ht="12.75" customHeight="1" x14ac:dyDescent="0.15"/>
    <row r="394" s="44" customFormat="1" ht="12.75" customHeight="1" x14ac:dyDescent="0.15"/>
    <row r="395" s="44" customFormat="1" ht="12.75" customHeight="1" x14ac:dyDescent="0.15"/>
    <row r="396" s="44" customFormat="1" ht="12.75" customHeight="1" x14ac:dyDescent="0.15"/>
    <row r="397" s="44" customFormat="1" ht="12.75" customHeight="1" x14ac:dyDescent="0.15"/>
  </sheetData>
  <mergeCells count="136">
    <mergeCell ref="C191:J191"/>
    <mergeCell ref="B192:K192"/>
    <mergeCell ref="C157:J157"/>
    <mergeCell ref="B159:B164"/>
    <mergeCell ref="C159:C164"/>
    <mergeCell ref="D159:D164"/>
    <mergeCell ref="E159:E164"/>
    <mergeCell ref="F159:F164"/>
    <mergeCell ref="B167:B172"/>
    <mergeCell ref="C167:C172"/>
    <mergeCell ref="C165:J165"/>
    <mergeCell ref="C189:J189"/>
    <mergeCell ref="C181:J181"/>
    <mergeCell ref="B183:B188"/>
    <mergeCell ref="C183:C188"/>
    <mergeCell ref="D183:D188"/>
    <mergeCell ref="E183:E188"/>
    <mergeCell ref="F183:F188"/>
    <mergeCell ref="D167:D172"/>
    <mergeCell ref="E167:E172"/>
    <mergeCell ref="F167:F172"/>
    <mergeCell ref="C173:J173"/>
    <mergeCell ref="B175:B180"/>
    <mergeCell ref="C175:C180"/>
    <mergeCell ref="B151:B156"/>
    <mergeCell ref="C151:C156"/>
    <mergeCell ref="D151:D156"/>
    <mergeCell ref="E151:E156"/>
    <mergeCell ref="F151:F156"/>
    <mergeCell ref="D175:D180"/>
    <mergeCell ref="E175:E180"/>
    <mergeCell ref="F175:F180"/>
    <mergeCell ref="C45:J45"/>
    <mergeCell ref="C53:J53"/>
    <mergeCell ref="B143:B148"/>
    <mergeCell ref="C143:C148"/>
    <mergeCell ref="D143:D148"/>
    <mergeCell ref="C133:J133"/>
    <mergeCell ref="E143:E148"/>
    <mergeCell ref="F143:F148"/>
    <mergeCell ref="C149:J149"/>
    <mergeCell ref="B135:B140"/>
    <mergeCell ref="C135:C140"/>
    <mergeCell ref="D135:D140"/>
    <mergeCell ref="E135:E140"/>
    <mergeCell ref="F135:F140"/>
    <mergeCell ref="C141:J141"/>
    <mergeCell ref="C117:J117"/>
    <mergeCell ref="B119:B124"/>
    <mergeCell ref="C119:C124"/>
    <mergeCell ref="D119:D124"/>
    <mergeCell ref="E119:E124"/>
    <mergeCell ref="F119:F124"/>
    <mergeCell ref="C125:J125"/>
    <mergeCell ref="B127:B132"/>
    <mergeCell ref="C127:C132"/>
    <mergeCell ref="D127:D132"/>
    <mergeCell ref="E127:E132"/>
    <mergeCell ref="F127:F132"/>
    <mergeCell ref="C101:J101"/>
    <mergeCell ref="B103:B108"/>
    <mergeCell ref="C103:C108"/>
    <mergeCell ref="D103:D108"/>
    <mergeCell ref="E103:E108"/>
    <mergeCell ref="F103:F108"/>
    <mergeCell ref="C109:J109"/>
    <mergeCell ref="B111:B116"/>
    <mergeCell ref="C111:C116"/>
    <mergeCell ref="D111:D116"/>
    <mergeCell ref="E111:E116"/>
    <mergeCell ref="F111:F116"/>
    <mergeCell ref="D19:K19"/>
    <mergeCell ref="C20:K20"/>
    <mergeCell ref="C18:K18"/>
    <mergeCell ref="C10:K15"/>
    <mergeCell ref="E16:H16"/>
    <mergeCell ref="C16:D16"/>
    <mergeCell ref="I16:K16"/>
    <mergeCell ref="B23:B28"/>
    <mergeCell ref="C23:C28"/>
    <mergeCell ref="D23:D28"/>
    <mergeCell ref="E23:E28"/>
    <mergeCell ref="F23:F28"/>
    <mergeCell ref="D21:K21"/>
    <mergeCell ref="C29:J29"/>
    <mergeCell ref="B31:B36"/>
    <mergeCell ref="C31:C36"/>
    <mergeCell ref="D31:D36"/>
    <mergeCell ref="E31:E36"/>
    <mergeCell ref="F31:F36"/>
    <mergeCell ref="C37:J37"/>
    <mergeCell ref="B39:B44"/>
    <mergeCell ref="C39:C44"/>
    <mergeCell ref="D39:D44"/>
    <mergeCell ref="E39:E44"/>
    <mergeCell ref="F39:F44"/>
    <mergeCell ref="C69:J69"/>
    <mergeCell ref="C85:J85"/>
    <mergeCell ref="B87:B92"/>
    <mergeCell ref="C87:C92"/>
    <mergeCell ref="D87:D92"/>
    <mergeCell ref="E87:E92"/>
    <mergeCell ref="F87:F92"/>
    <mergeCell ref="C93:J93"/>
    <mergeCell ref="B95:B100"/>
    <mergeCell ref="C95:C100"/>
    <mergeCell ref="D95:D100"/>
    <mergeCell ref="E95:E100"/>
    <mergeCell ref="F95:F100"/>
    <mergeCell ref="B71:B76"/>
    <mergeCell ref="C71:C76"/>
    <mergeCell ref="D71:D76"/>
    <mergeCell ref="E71:E76"/>
    <mergeCell ref="F71:F76"/>
    <mergeCell ref="C77:J77"/>
    <mergeCell ref="B79:B84"/>
    <mergeCell ref="C79:C84"/>
    <mergeCell ref="D79:D84"/>
    <mergeCell ref="E79:E84"/>
    <mergeCell ref="F79:F84"/>
    <mergeCell ref="B47:B52"/>
    <mergeCell ref="C47:C52"/>
    <mergeCell ref="D47:D52"/>
    <mergeCell ref="E47:E52"/>
    <mergeCell ref="F47:F52"/>
    <mergeCell ref="B63:B68"/>
    <mergeCell ref="C63:C68"/>
    <mergeCell ref="D63:D68"/>
    <mergeCell ref="F63:F68"/>
    <mergeCell ref="E63:E68"/>
    <mergeCell ref="B55:B60"/>
    <mergeCell ref="C55:C60"/>
    <mergeCell ref="D55:D60"/>
    <mergeCell ref="E55:E60"/>
    <mergeCell ref="F55:F60"/>
    <mergeCell ref="C61:J61"/>
  </mergeCells>
  <phoneticPr fontId="17" type="noConversion"/>
  <dataValidations count="1">
    <dataValidation type="list" allowBlank="1" showInputMessage="1" showErrorMessage="1" sqref="C31:C36 C71:C76 C79:C84 C95:C100 C47:C52 C55:C60 C175:C180 C183:C188 C151:C156 C111:C116 C119:C124 C159:C164 C103:C108 C23:C28 C167:C172 C39:C44 C143:C148 C63:C68 C87:C92 C127:C132 C135:C140" xr:uid="{00000000-0002-0000-0200-000000000000}">
      <formula1>$E$1:$E$7</formula1>
    </dataValidation>
  </dataValidations>
  <pageMargins left="0.51181102362204722" right="0.51181102362204722" top="0.74803149606299213" bottom="0.74803149606299213" header="0.31496062992125984" footer="0.31496062992125984"/>
  <pageSetup scale="66" orientation="landscape"/>
  <rowBreaks count="3" manualBreakCount="3">
    <brk id="68" max="11" man="1"/>
    <brk id="190" max="11" man="1"/>
    <brk id="191" max="11" man="1"/>
  </rowBreaks>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BR101"/>
  <sheetViews>
    <sheetView zoomScale="120" zoomScaleNormal="120" zoomScaleSheetLayoutView="100" zoomScalePageLayoutView="130" workbookViewId="0">
      <selection activeCell="D13" sqref="D13"/>
    </sheetView>
  </sheetViews>
  <sheetFormatPr baseColWidth="10" defaultColWidth="5.6640625" defaultRowHeight="13" zeroHeight="1" x14ac:dyDescent="0.15"/>
  <cols>
    <col min="1" max="1" width="2.33203125" style="3" customWidth="1"/>
    <col min="2" max="2" width="2.6640625" style="7" customWidth="1"/>
    <col min="3" max="3" width="25.6640625" style="7" customWidth="1"/>
    <col min="4" max="4" width="24.6640625" style="7" customWidth="1"/>
    <col min="5" max="5" width="21.83203125" style="7" customWidth="1"/>
    <col min="6" max="6" width="25.83203125" style="7" customWidth="1"/>
    <col min="7" max="7" width="24.83203125" style="7" customWidth="1"/>
    <col min="8" max="8" width="21.6640625" style="7" customWidth="1"/>
    <col min="9" max="20" width="2.33203125" style="7" customWidth="1"/>
    <col min="21" max="32" width="2.33203125" style="7" hidden="1" customWidth="1"/>
    <col min="33" max="33" width="16.5" style="7" bestFit="1" customWidth="1"/>
    <col min="34" max="34" width="17.1640625" style="7" customWidth="1"/>
    <col min="35" max="35" width="17.5" style="7" customWidth="1"/>
    <col min="36" max="36" width="50.83203125" style="7" customWidth="1"/>
    <col min="37" max="38" width="17.5" style="7" customWidth="1"/>
    <col min="39" max="39" width="50.6640625" style="7" customWidth="1"/>
    <col min="40" max="40" width="17.1640625" style="7" hidden="1" customWidth="1"/>
    <col min="41" max="41" width="17.5" style="7" hidden="1" customWidth="1"/>
    <col min="42" max="42" width="60.6640625" style="7" hidden="1" customWidth="1"/>
    <col min="43" max="44" width="17.5" style="7" hidden="1" customWidth="1"/>
    <col min="45" max="45" width="50.6640625" style="7" hidden="1" customWidth="1"/>
    <col min="46" max="46" width="13.5" style="7" bestFit="1" customWidth="1"/>
    <col min="47" max="47" width="20.33203125" style="7" customWidth="1"/>
    <col min="48" max="48" width="15" style="7" bestFit="1" customWidth="1"/>
    <col min="49" max="49" width="20.6640625" style="7" customWidth="1"/>
    <col min="50" max="50" width="2.6640625" style="3" customWidth="1"/>
    <col min="51" max="82" width="2.6640625" style="7" customWidth="1"/>
    <col min="83" max="253" width="11.5" style="7" customWidth="1"/>
    <col min="254" max="16384" width="5.6640625" style="7"/>
  </cols>
  <sheetData>
    <row r="1" spans="1:70" s="3" customFormat="1" ht="4.5" customHeight="1" x14ac:dyDescent="0.15"/>
    <row r="2" spans="1:70" s="3" customFormat="1" ht="29.25" customHeight="1" x14ac:dyDescent="0.15">
      <c r="B2" s="348"/>
      <c r="C2" s="348"/>
      <c r="D2" s="348"/>
      <c r="E2" s="348"/>
      <c r="F2" s="348"/>
      <c r="G2" s="348"/>
      <c r="H2" s="348"/>
      <c r="J2" s="79" t="s">
        <v>91</v>
      </c>
      <c r="K2" s="79"/>
      <c r="V2" s="79" t="s">
        <v>91</v>
      </c>
      <c r="W2" s="79"/>
      <c r="AM2" s="80"/>
      <c r="AS2" s="80"/>
      <c r="AT2" s="80"/>
      <c r="AU2" s="80"/>
      <c r="AV2" s="80"/>
      <c r="AW2" s="80"/>
      <c r="AX2" s="80"/>
      <c r="AY2" s="80"/>
      <c r="AZ2" s="80"/>
      <c r="BA2" s="80"/>
      <c r="BB2" s="80"/>
      <c r="BC2" s="80"/>
      <c r="BD2" s="80"/>
      <c r="BE2" s="80"/>
      <c r="BF2" s="80"/>
      <c r="BG2" s="80"/>
      <c r="BH2" s="80"/>
      <c r="BI2" s="80"/>
      <c r="BJ2" s="80"/>
      <c r="BK2" s="80"/>
      <c r="BL2" s="80"/>
      <c r="BM2" s="80"/>
      <c r="BN2" s="80"/>
      <c r="BO2" s="80"/>
      <c r="BP2" s="80"/>
      <c r="BQ2" s="80"/>
      <c r="BR2" s="80"/>
    </row>
    <row r="3" spans="1:70" s="3" customFormat="1" ht="29.25" customHeight="1" x14ac:dyDescent="0.15">
      <c r="B3" s="348"/>
      <c r="C3" s="348"/>
      <c r="D3" s="348"/>
      <c r="E3" s="348"/>
      <c r="F3" s="348"/>
      <c r="G3" s="348"/>
      <c r="H3" s="348"/>
      <c r="J3" s="79" t="s">
        <v>153</v>
      </c>
      <c r="K3" s="79"/>
      <c r="V3" s="79" t="s">
        <v>153</v>
      </c>
      <c r="W3" s="79"/>
      <c r="AM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row>
    <row r="4" spans="1:70" s="3" customFormat="1" ht="12.75" customHeight="1" x14ac:dyDescent="0.15">
      <c r="B4" s="348"/>
      <c r="C4" s="348"/>
      <c r="D4" s="348"/>
      <c r="E4" s="348"/>
      <c r="F4" s="348"/>
      <c r="G4" s="348"/>
      <c r="H4" s="348"/>
      <c r="J4" s="79" t="s">
        <v>92</v>
      </c>
      <c r="K4" s="79"/>
      <c r="V4" s="79" t="s">
        <v>92</v>
      </c>
      <c r="W4" s="79"/>
      <c r="AM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row>
    <row r="5" spans="1:70" s="3" customFormat="1" ht="14" x14ac:dyDescent="0.15">
      <c r="B5" s="349" t="s">
        <v>220</v>
      </c>
      <c r="C5" s="350"/>
      <c r="D5" s="351"/>
      <c r="E5" s="273" t="s">
        <v>221</v>
      </c>
      <c r="F5" s="273"/>
      <c r="G5" s="273" t="s">
        <v>222</v>
      </c>
      <c r="H5" s="273"/>
      <c r="J5" s="80"/>
      <c r="V5" s="80"/>
      <c r="AM5" s="80"/>
      <c r="AS5" s="80"/>
      <c r="AT5" s="80"/>
      <c r="AU5" s="80"/>
      <c r="AV5" s="80"/>
      <c r="AW5" s="80"/>
      <c r="AX5" s="80"/>
      <c r="AY5" s="80"/>
      <c r="AZ5" s="80"/>
      <c r="BA5" s="80"/>
      <c r="BB5" s="80"/>
      <c r="BC5" s="80"/>
      <c r="BD5" s="80"/>
      <c r="BE5" s="80"/>
      <c r="BF5" s="80"/>
      <c r="BG5" s="80"/>
      <c r="BH5" s="80"/>
      <c r="BI5" s="80"/>
      <c r="BJ5" s="80"/>
      <c r="BK5" s="80"/>
      <c r="BL5" s="80"/>
      <c r="BM5" s="80"/>
      <c r="BN5" s="80"/>
      <c r="BO5" s="80"/>
      <c r="BP5" s="80"/>
      <c r="BQ5" s="80"/>
      <c r="BR5" s="80"/>
    </row>
    <row r="6" spans="1:70" s="3" customFormat="1" ht="9" customHeight="1" x14ac:dyDescent="0.15">
      <c r="J6" s="80"/>
      <c r="V6" s="80"/>
    </row>
    <row r="7" spans="1:70" ht="15" customHeight="1" x14ac:dyDescent="0.15">
      <c r="B7" s="237" t="s">
        <v>223</v>
      </c>
      <c r="C7" s="237"/>
      <c r="D7" s="237"/>
      <c r="E7" s="237"/>
      <c r="F7" s="237"/>
      <c r="G7" s="237"/>
      <c r="H7" s="237"/>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Y7" s="3"/>
    </row>
    <row r="8" spans="1:70" ht="15" customHeight="1" x14ac:dyDescent="0.15">
      <c r="B8" s="237" t="s">
        <v>224</v>
      </c>
      <c r="C8" s="237"/>
      <c r="D8" s="237"/>
      <c r="E8" s="237"/>
      <c r="F8" s="237"/>
      <c r="G8" s="237"/>
      <c r="H8" s="237"/>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Y8" s="3"/>
    </row>
    <row r="9" spans="1:70" s="3" customFormat="1" ht="25.5" customHeight="1" x14ac:dyDescent="0.15">
      <c r="B9" s="361" t="s">
        <v>85</v>
      </c>
      <c r="C9" s="361"/>
      <c r="D9" s="355" t="str">
        <f>IF(ISTEXT(IDENTIFICACIÓN!B68),IDENTIFICACIÓN!B68," ")</f>
        <v/>
      </c>
      <c r="E9" s="356"/>
      <c r="F9" s="356"/>
      <c r="G9" s="356"/>
      <c r="H9" s="357"/>
    </row>
    <row r="10" spans="1:70" s="88" customFormat="1" ht="20" customHeight="1" x14ac:dyDescent="0.15">
      <c r="A10" s="3"/>
      <c r="B10" s="246" t="s">
        <v>225</v>
      </c>
      <c r="C10" s="247"/>
      <c r="D10" s="247"/>
      <c r="E10" s="247"/>
      <c r="F10" s="247"/>
      <c r="G10" s="247"/>
      <c r="H10" s="247"/>
      <c r="I10" s="345" t="s">
        <v>226</v>
      </c>
      <c r="J10" s="346"/>
      <c r="K10" s="346"/>
      <c r="L10" s="346"/>
      <c r="M10" s="346"/>
      <c r="N10" s="346"/>
      <c r="O10" s="346"/>
      <c r="P10" s="346"/>
      <c r="Q10" s="346"/>
      <c r="R10" s="346"/>
      <c r="S10" s="346"/>
      <c r="T10" s="346"/>
      <c r="U10" s="346"/>
      <c r="V10" s="346"/>
      <c r="W10" s="346"/>
      <c r="X10" s="346"/>
      <c r="Y10" s="346"/>
      <c r="Z10" s="346"/>
      <c r="AA10" s="346"/>
      <c r="AB10" s="346"/>
      <c r="AC10" s="346"/>
      <c r="AD10" s="346"/>
      <c r="AE10" s="346"/>
      <c r="AF10" s="346"/>
      <c r="AG10" s="347"/>
      <c r="AH10" s="358" t="s">
        <v>227</v>
      </c>
      <c r="AI10" s="359"/>
      <c r="AJ10" s="359"/>
      <c r="AK10" s="359"/>
      <c r="AL10" s="359"/>
      <c r="AM10" s="360"/>
      <c r="AN10" s="352" t="s">
        <v>228</v>
      </c>
      <c r="AO10" s="353"/>
      <c r="AP10" s="353"/>
      <c r="AQ10" s="353"/>
      <c r="AR10" s="353"/>
      <c r="AS10" s="354"/>
      <c r="AT10" s="345" t="s">
        <v>229</v>
      </c>
      <c r="AU10" s="346"/>
      <c r="AV10" s="346"/>
      <c r="AW10" s="347"/>
      <c r="AX10" s="3"/>
      <c r="AY10" s="3"/>
    </row>
    <row r="11" spans="1:70" ht="25.5" customHeight="1" x14ac:dyDescent="0.15">
      <c r="B11" s="373" t="s">
        <v>74</v>
      </c>
      <c r="C11" s="373" t="s">
        <v>0</v>
      </c>
      <c r="D11" s="375" t="s">
        <v>173</v>
      </c>
      <c r="E11" s="375" t="s">
        <v>102</v>
      </c>
      <c r="F11" s="365" t="s">
        <v>101</v>
      </c>
      <c r="G11" s="375" t="s">
        <v>175</v>
      </c>
      <c r="H11" s="375" t="s">
        <v>192</v>
      </c>
      <c r="I11" s="367" t="s">
        <v>171</v>
      </c>
      <c r="J11" s="368"/>
      <c r="K11" s="368"/>
      <c r="L11" s="368"/>
      <c r="M11" s="368"/>
      <c r="N11" s="368"/>
      <c r="O11" s="368"/>
      <c r="P11" s="368"/>
      <c r="Q11" s="368"/>
      <c r="R11" s="368"/>
      <c r="S11" s="368"/>
      <c r="T11" s="369"/>
      <c r="U11" s="370" t="s">
        <v>172</v>
      </c>
      <c r="V11" s="371"/>
      <c r="W11" s="371"/>
      <c r="X11" s="371"/>
      <c r="Y11" s="371"/>
      <c r="Z11" s="371"/>
      <c r="AA11" s="371"/>
      <c r="AB11" s="371"/>
      <c r="AC11" s="371"/>
      <c r="AD11" s="371"/>
      <c r="AE11" s="371"/>
      <c r="AF11" s="372"/>
      <c r="AG11" s="341" t="s">
        <v>103</v>
      </c>
      <c r="AH11" s="343" t="s">
        <v>161</v>
      </c>
      <c r="AI11" s="343" t="s">
        <v>162</v>
      </c>
      <c r="AJ11" s="343" t="s">
        <v>160</v>
      </c>
      <c r="AK11" s="343" t="s">
        <v>163</v>
      </c>
      <c r="AL11" s="343" t="s">
        <v>164</v>
      </c>
      <c r="AM11" s="343" t="s">
        <v>166</v>
      </c>
      <c r="AN11" s="339" t="s">
        <v>161</v>
      </c>
      <c r="AO11" s="339" t="s">
        <v>162</v>
      </c>
      <c r="AP11" s="339" t="s">
        <v>160</v>
      </c>
      <c r="AQ11" s="339" t="s">
        <v>163</v>
      </c>
      <c r="AR11" s="339" t="s">
        <v>164</v>
      </c>
      <c r="AS11" s="339" t="s">
        <v>166</v>
      </c>
      <c r="AT11" s="362" t="s">
        <v>96</v>
      </c>
      <c r="AU11" s="362"/>
      <c r="AV11" s="362"/>
      <c r="AW11" s="341" t="s">
        <v>103</v>
      </c>
    </row>
    <row r="12" spans="1:70" ht="28" x14ac:dyDescent="0.15">
      <c r="B12" s="374"/>
      <c r="C12" s="374"/>
      <c r="D12" s="366"/>
      <c r="E12" s="366"/>
      <c r="F12" s="366"/>
      <c r="G12" s="366"/>
      <c r="H12" s="366"/>
      <c r="I12" s="1">
        <v>1</v>
      </c>
      <c r="J12" s="1">
        <v>2</v>
      </c>
      <c r="K12" s="1">
        <v>3</v>
      </c>
      <c r="L12" s="1">
        <v>4</v>
      </c>
      <c r="M12" s="1">
        <v>5</v>
      </c>
      <c r="N12" s="1">
        <v>6</v>
      </c>
      <c r="O12" s="1">
        <v>7</v>
      </c>
      <c r="P12" s="1">
        <v>8</v>
      </c>
      <c r="Q12" s="1">
        <v>9</v>
      </c>
      <c r="R12" s="1">
        <v>10</v>
      </c>
      <c r="S12" s="1">
        <v>11</v>
      </c>
      <c r="T12" s="1">
        <v>12</v>
      </c>
      <c r="U12" s="2">
        <v>1</v>
      </c>
      <c r="V12" s="2">
        <v>2</v>
      </c>
      <c r="W12" s="2">
        <v>3</v>
      </c>
      <c r="X12" s="2">
        <v>4</v>
      </c>
      <c r="Y12" s="2">
        <v>5</v>
      </c>
      <c r="Z12" s="2">
        <v>6</v>
      </c>
      <c r="AA12" s="2">
        <v>7</v>
      </c>
      <c r="AB12" s="2">
        <v>8</v>
      </c>
      <c r="AC12" s="2">
        <v>9</v>
      </c>
      <c r="AD12" s="2">
        <v>10</v>
      </c>
      <c r="AE12" s="2">
        <v>11</v>
      </c>
      <c r="AF12" s="2">
        <v>12</v>
      </c>
      <c r="AG12" s="342"/>
      <c r="AH12" s="344"/>
      <c r="AI12" s="344"/>
      <c r="AJ12" s="344"/>
      <c r="AK12" s="344"/>
      <c r="AL12" s="344"/>
      <c r="AM12" s="344"/>
      <c r="AN12" s="340"/>
      <c r="AO12" s="340"/>
      <c r="AP12" s="340"/>
      <c r="AQ12" s="340"/>
      <c r="AR12" s="340"/>
      <c r="AS12" s="340"/>
      <c r="AT12" s="81" t="s">
        <v>97</v>
      </c>
      <c r="AU12" s="81" t="s">
        <v>100</v>
      </c>
      <c r="AV12" s="81" t="s">
        <v>98</v>
      </c>
      <c r="AW12" s="342"/>
    </row>
    <row r="13" spans="1:70" ht="17" x14ac:dyDescent="0.15">
      <c r="B13" s="64">
        <v>1</v>
      </c>
      <c r="C13" s="117" t="str">
        <f>IF(ISTEXT(COSTOS!D23),COSTOS!D23," ")</f>
        <v xml:space="preserve"> </v>
      </c>
      <c r="D13" s="82"/>
      <c r="E13" s="184"/>
      <c r="F13" s="184"/>
      <c r="G13" s="82"/>
      <c r="H13" s="115">
        <f>COSTOS!K29</f>
        <v>0</v>
      </c>
      <c r="I13" s="83"/>
      <c r="J13" s="83"/>
      <c r="K13" s="83"/>
      <c r="L13" s="83"/>
      <c r="M13" s="83"/>
      <c r="N13" s="83"/>
      <c r="O13" s="83"/>
      <c r="P13" s="83"/>
      <c r="Q13" s="83"/>
      <c r="R13" s="83"/>
      <c r="S13" s="83"/>
      <c r="T13" s="83"/>
      <c r="U13" s="64"/>
      <c r="V13" s="64"/>
      <c r="W13" s="64"/>
      <c r="X13" s="64"/>
      <c r="Y13" s="64"/>
      <c r="Z13" s="64"/>
      <c r="AA13" s="64"/>
      <c r="AB13" s="64"/>
      <c r="AC13" s="64"/>
      <c r="AD13" s="64"/>
      <c r="AE13" s="64"/>
      <c r="AF13" s="64"/>
      <c r="AG13" s="92"/>
      <c r="AH13" s="191"/>
      <c r="AI13" s="191"/>
      <c r="AJ13" s="189"/>
      <c r="AK13" s="190"/>
      <c r="AL13" s="190"/>
      <c r="AM13" s="189"/>
      <c r="AN13" s="112"/>
      <c r="AO13" s="113"/>
      <c r="AP13" s="118"/>
      <c r="AQ13" s="112"/>
      <c r="AR13" s="113"/>
      <c r="AS13" s="130"/>
      <c r="AT13" s="198" t="str">
        <f>IF(ISNUMBER((AH13/H13)+(AI13/H13)+(AK13/H13)+(AL13/H13)+(AN13/H13)+(AO13/H13)+(AQ13/H13)+(AR13/H13)),(AH13/H13)+(AI13/H13)+(AK13/H13)+(AL13/H13)+(AN13/H13)+(AO13/H13)+(AQ13/H13)+(AR13/H13)," ")</f>
        <v xml:space="preserve"> </v>
      </c>
      <c r="AU13" s="199">
        <f>SUM((AH13+AI13+AK13+AL13)+(AN13+AO13+AQ13+AR13))</f>
        <v>0</v>
      </c>
      <c r="AV13" s="200"/>
      <c r="AW13" s="92"/>
    </row>
    <row r="14" spans="1:70" ht="17" x14ac:dyDescent="0.15">
      <c r="B14" s="64">
        <f>B13+1</f>
        <v>2</v>
      </c>
      <c r="C14" s="117" t="str">
        <f>IF(ISTEXT(COSTOS!D31),COSTOS!D31," ")</f>
        <v xml:space="preserve"> </v>
      </c>
      <c r="D14" s="82"/>
      <c r="E14" s="184"/>
      <c r="F14" s="188"/>
      <c r="G14" s="82"/>
      <c r="H14" s="115">
        <f>COSTOS!K37</f>
        <v>0</v>
      </c>
      <c r="I14" s="83"/>
      <c r="J14" s="83"/>
      <c r="K14" s="83"/>
      <c r="L14" s="83"/>
      <c r="M14" s="83"/>
      <c r="N14" s="83"/>
      <c r="O14" s="83"/>
      <c r="P14" s="83"/>
      <c r="Q14" s="83"/>
      <c r="R14" s="83"/>
      <c r="S14" s="83"/>
      <c r="T14" s="83"/>
      <c r="U14" s="64"/>
      <c r="V14" s="64"/>
      <c r="W14" s="64"/>
      <c r="X14" s="64"/>
      <c r="Y14" s="64"/>
      <c r="Z14" s="64"/>
      <c r="AA14" s="64"/>
      <c r="AB14" s="64"/>
      <c r="AC14" s="64"/>
      <c r="AD14" s="64"/>
      <c r="AE14" s="64"/>
      <c r="AF14" s="64"/>
      <c r="AG14" s="122"/>
      <c r="AH14" s="191"/>
      <c r="AI14" s="192"/>
      <c r="AJ14" s="189"/>
      <c r="AK14" s="190"/>
      <c r="AL14" s="190"/>
      <c r="AM14" s="189"/>
      <c r="AN14" s="112"/>
      <c r="AO14" s="125"/>
      <c r="AP14" s="126"/>
      <c r="AQ14" s="112"/>
      <c r="AR14" s="125"/>
      <c r="AS14" s="126"/>
      <c r="AT14" s="198" t="str">
        <f t="shared" ref="AT14:AT23" si="0">IF(ISNUMBER((AH14/H14)+(AI14/H14)+(AK14/H14)+(AL14/H14)+(AN14/H14)+(AO14/H14)+(AQ14/H14)+(AR14/H14)),(AH14/H14)+(AI14/H14)+(AK14/H14)+(AL14/H14)+(AN14/H14)+(AO14/H14)+(AQ14/H14)+(AR14/H14)," ")</f>
        <v xml:space="preserve"> </v>
      </c>
      <c r="AU14" s="199">
        <f t="shared" ref="AU14:AU22" si="1">SUM((AH14+AI14+AK14+AL14)+(AN14+AO14+AQ14+AR14))</f>
        <v>0</v>
      </c>
      <c r="AV14" s="200"/>
      <c r="AW14" s="84"/>
    </row>
    <row r="15" spans="1:70" ht="17" x14ac:dyDescent="0.15">
      <c r="B15" s="64">
        <v>3</v>
      </c>
      <c r="C15" s="117" t="str">
        <f>IF(ISTEXT(COSTOS!D39),COSTOS!D39," ")</f>
        <v xml:space="preserve"> </v>
      </c>
      <c r="D15" s="82"/>
      <c r="E15" s="184"/>
      <c r="F15" s="188"/>
      <c r="G15" s="82"/>
      <c r="H15" s="115">
        <f>COSTOS!K45</f>
        <v>0</v>
      </c>
      <c r="I15" s="83"/>
      <c r="J15" s="83"/>
      <c r="K15" s="83"/>
      <c r="L15" s="83"/>
      <c r="M15" s="83"/>
      <c r="N15" s="83"/>
      <c r="O15" s="83"/>
      <c r="P15" s="83"/>
      <c r="Q15" s="83"/>
      <c r="R15" s="83"/>
      <c r="S15" s="83"/>
      <c r="T15" s="83"/>
      <c r="U15" s="64"/>
      <c r="V15" s="64"/>
      <c r="W15" s="64"/>
      <c r="X15" s="64"/>
      <c r="Y15" s="64"/>
      <c r="Z15" s="64"/>
      <c r="AA15" s="64"/>
      <c r="AB15" s="64"/>
      <c r="AC15" s="64"/>
      <c r="AD15" s="64"/>
      <c r="AE15" s="64"/>
      <c r="AF15" s="64"/>
      <c r="AG15" s="122"/>
      <c r="AH15" s="191"/>
      <c r="AI15" s="192"/>
      <c r="AJ15" s="189"/>
      <c r="AK15" s="190"/>
      <c r="AL15" s="190"/>
      <c r="AM15" s="189"/>
      <c r="AN15" s="112"/>
      <c r="AO15" s="125"/>
      <c r="AP15" s="126"/>
      <c r="AQ15" s="112"/>
      <c r="AR15" s="125"/>
      <c r="AS15" s="126"/>
      <c r="AT15" s="198" t="str">
        <f t="shared" si="0"/>
        <v xml:space="preserve"> </v>
      </c>
      <c r="AU15" s="199">
        <f t="shared" si="1"/>
        <v>0</v>
      </c>
      <c r="AV15" s="200"/>
      <c r="AW15" s="84"/>
    </row>
    <row r="16" spans="1:70" ht="17" x14ac:dyDescent="0.15">
      <c r="B16" s="64">
        <v>4</v>
      </c>
      <c r="C16" s="117" t="str">
        <f>IF(ISTEXT(COSTOS!D47),COSTOS!D47," ")</f>
        <v xml:space="preserve"> </v>
      </c>
      <c r="D16" s="82"/>
      <c r="E16" s="213"/>
      <c r="F16" s="188"/>
      <c r="G16" s="82"/>
      <c r="H16" s="115">
        <f>COSTOS!K53</f>
        <v>0</v>
      </c>
      <c r="I16" s="83"/>
      <c r="J16" s="83"/>
      <c r="K16" s="83"/>
      <c r="L16" s="83"/>
      <c r="M16" s="83"/>
      <c r="N16" s="83"/>
      <c r="O16" s="83"/>
      <c r="P16" s="83"/>
      <c r="Q16" s="83"/>
      <c r="R16" s="83"/>
      <c r="S16" s="83"/>
      <c r="T16" s="83"/>
      <c r="U16" s="64"/>
      <c r="V16" s="64"/>
      <c r="W16" s="64"/>
      <c r="X16" s="64"/>
      <c r="Y16" s="64"/>
      <c r="Z16" s="64"/>
      <c r="AA16" s="64"/>
      <c r="AB16" s="64"/>
      <c r="AC16" s="64"/>
      <c r="AD16" s="64"/>
      <c r="AE16" s="64"/>
      <c r="AF16" s="64"/>
      <c r="AG16" s="122"/>
      <c r="AH16" s="191"/>
      <c r="AI16" s="192"/>
      <c r="AJ16" s="189"/>
      <c r="AK16" s="190"/>
      <c r="AL16" s="190"/>
      <c r="AM16" s="189"/>
      <c r="AN16" s="112"/>
      <c r="AO16" s="125"/>
      <c r="AP16" s="126"/>
      <c r="AQ16" s="112"/>
      <c r="AR16" s="125"/>
      <c r="AS16" s="126"/>
      <c r="AT16" s="198" t="str">
        <f t="shared" si="0"/>
        <v xml:space="preserve"> </v>
      </c>
      <c r="AU16" s="199">
        <f t="shared" si="1"/>
        <v>0</v>
      </c>
      <c r="AV16" s="200"/>
      <c r="AW16" s="84"/>
    </row>
    <row r="17" spans="2:49" ht="17" x14ac:dyDescent="0.15">
      <c r="B17" s="64">
        <v>5</v>
      </c>
      <c r="C17" s="117" t="str">
        <f>IF(ISTEXT(COSTOS!D55),COSTOS!D55," ")</f>
        <v xml:space="preserve"> </v>
      </c>
      <c r="D17" s="82"/>
      <c r="E17" s="221"/>
      <c r="F17" s="188"/>
      <c r="G17" s="82"/>
      <c r="H17" s="115">
        <f>COSTOS!K61</f>
        <v>0</v>
      </c>
      <c r="I17" s="83"/>
      <c r="J17" s="83"/>
      <c r="K17" s="83"/>
      <c r="L17" s="83"/>
      <c r="M17" s="83"/>
      <c r="N17" s="83"/>
      <c r="O17" s="83"/>
      <c r="P17" s="83"/>
      <c r="Q17" s="83"/>
      <c r="R17" s="83"/>
      <c r="S17" s="83"/>
      <c r="T17" s="83"/>
      <c r="U17" s="64"/>
      <c r="V17" s="64"/>
      <c r="W17" s="64"/>
      <c r="X17" s="64"/>
      <c r="Y17" s="64"/>
      <c r="Z17" s="64"/>
      <c r="AA17" s="64"/>
      <c r="AB17" s="64"/>
      <c r="AC17" s="64"/>
      <c r="AD17" s="64"/>
      <c r="AE17" s="64"/>
      <c r="AF17" s="64"/>
      <c r="AG17" s="206"/>
      <c r="AH17" s="191"/>
      <c r="AI17" s="192"/>
      <c r="AJ17" s="189"/>
      <c r="AK17" s="190"/>
      <c r="AL17" s="190"/>
      <c r="AM17" s="189"/>
      <c r="AN17" s="112"/>
      <c r="AO17" s="125"/>
      <c r="AP17" s="126"/>
      <c r="AQ17" s="112"/>
      <c r="AR17" s="125"/>
      <c r="AS17" s="126"/>
      <c r="AT17" s="198" t="str">
        <f t="shared" si="0"/>
        <v xml:space="preserve"> </v>
      </c>
      <c r="AU17" s="199">
        <f t="shared" si="1"/>
        <v>0</v>
      </c>
      <c r="AV17" s="200"/>
      <c r="AW17" s="189"/>
    </row>
    <row r="18" spans="2:49" ht="17" x14ac:dyDescent="0.15">
      <c r="B18" s="64">
        <v>5</v>
      </c>
      <c r="C18" s="117" t="str">
        <f>IF(ISTEXT(COSTOS!D63),COSTOS!D63," ")</f>
        <v xml:space="preserve"> </v>
      </c>
      <c r="D18" s="82"/>
      <c r="E18" s="184"/>
      <c r="F18" s="188"/>
      <c r="G18" s="82"/>
      <c r="H18" s="115">
        <f>COSTOS!K69</f>
        <v>0</v>
      </c>
      <c r="I18" s="83"/>
      <c r="J18" s="83"/>
      <c r="K18" s="83"/>
      <c r="L18" s="83"/>
      <c r="M18" s="83"/>
      <c r="N18" s="83"/>
      <c r="O18" s="83"/>
      <c r="P18" s="83"/>
      <c r="Q18" s="83"/>
      <c r="R18" s="83"/>
      <c r="S18" s="83"/>
      <c r="T18" s="83"/>
      <c r="U18" s="64"/>
      <c r="V18" s="64"/>
      <c r="W18" s="64"/>
      <c r="X18" s="64"/>
      <c r="Y18" s="64"/>
      <c r="Z18" s="64"/>
      <c r="AA18" s="64"/>
      <c r="AB18" s="64"/>
      <c r="AC18" s="64"/>
      <c r="AD18" s="64"/>
      <c r="AE18" s="64"/>
      <c r="AF18" s="64"/>
      <c r="AG18" s="122"/>
      <c r="AH18" s="191"/>
      <c r="AI18" s="192"/>
      <c r="AJ18" s="189"/>
      <c r="AK18" s="190"/>
      <c r="AL18" s="190"/>
      <c r="AM18" s="189"/>
      <c r="AN18" s="112"/>
      <c r="AO18" s="125"/>
      <c r="AP18" s="126"/>
      <c r="AQ18" s="112"/>
      <c r="AR18" s="125"/>
      <c r="AS18" s="126"/>
      <c r="AT18" s="198" t="str">
        <f t="shared" si="0"/>
        <v xml:space="preserve"> </v>
      </c>
      <c r="AU18" s="199">
        <f t="shared" si="1"/>
        <v>0</v>
      </c>
      <c r="AV18" s="200"/>
      <c r="AW18" s="84"/>
    </row>
    <row r="19" spans="2:49" ht="17" x14ac:dyDescent="0.15">
      <c r="B19" s="64">
        <v>6</v>
      </c>
      <c r="C19" s="117" t="str">
        <f>IF(ISTEXT(COSTOS!D71),COSTOS!D71," ")</f>
        <v xml:space="preserve"> </v>
      </c>
      <c r="D19" s="82"/>
      <c r="E19" s="213"/>
      <c r="F19" s="188"/>
      <c r="G19" s="82"/>
      <c r="H19" s="115">
        <f>COSTOS!K77</f>
        <v>0</v>
      </c>
      <c r="I19" s="83"/>
      <c r="J19" s="83"/>
      <c r="K19" s="83"/>
      <c r="L19" s="83"/>
      <c r="M19" s="83"/>
      <c r="N19" s="83"/>
      <c r="O19" s="83"/>
      <c r="P19" s="83"/>
      <c r="Q19" s="83"/>
      <c r="R19" s="83"/>
      <c r="S19" s="83"/>
      <c r="T19" s="83"/>
      <c r="U19" s="135"/>
      <c r="V19" s="135"/>
      <c r="W19" s="135"/>
      <c r="X19" s="135"/>
      <c r="Y19" s="135"/>
      <c r="Z19" s="132"/>
      <c r="AA19" s="132"/>
      <c r="AB19" s="132"/>
      <c r="AC19" s="132"/>
      <c r="AD19" s="132"/>
      <c r="AE19" s="132"/>
      <c r="AF19" s="132"/>
      <c r="AG19" s="129"/>
      <c r="AH19" s="191"/>
      <c r="AI19" s="191"/>
      <c r="AJ19" s="189"/>
      <c r="AK19" s="190"/>
      <c r="AL19" s="190"/>
      <c r="AM19" s="189"/>
      <c r="AN19" s="112"/>
      <c r="AO19" s="125"/>
      <c r="AP19" s="126"/>
      <c r="AQ19" s="112"/>
      <c r="AR19" s="125"/>
      <c r="AS19" s="126"/>
      <c r="AT19" s="198" t="str">
        <f t="shared" si="0"/>
        <v xml:space="preserve"> </v>
      </c>
      <c r="AU19" s="199">
        <f t="shared" si="1"/>
        <v>0</v>
      </c>
      <c r="AV19" s="200"/>
      <c r="AW19" s="189"/>
    </row>
    <row r="20" spans="2:49" ht="17" x14ac:dyDescent="0.15">
      <c r="B20" s="64">
        <v>7</v>
      </c>
      <c r="C20" s="117" t="str">
        <f>IF(ISTEXT(COSTOS!D79),COSTOS!D79," ")</f>
        <v xml:space="preserve"> </v>
      </c>
      <c r="D20" s="82"/>
      <c r="E20" s="209"/>
      <c r="F20" s="184"/>
      <c r="G20" s="82"/>
      <c r="H20" s="115">
        <f>COSTOS!K85</f>
        <v>0</v>
      </c>
      <c r="I20" s="83"/>
      <c r="J20" s="83"/>
      <c r="K20" s="83"/>
      <c r="L20" s="83"/>
      <c r="M20" s="83"/>
      <c r="N20" s="83"/>
      <c r="O20" s="83"/>
      <c r="P20" s="83"/>
      <c r="Q20" s="83"/>
      <c r="R20" s="83"/>
      <c r="S20" s="83"/>
      <c r="T20" s="83"/>
      <c r="U20" s="64"/>
      <c r="V20" s="64"/>
      <c r="W20" s="64"/>
      <c r="X20" s="64"/>
      <c r="Y20" s="144"/>
      <c r="Z20" s="144"/>
      <c r="AA20" s="144"/>
      <c r="AB20" s="144"/>
      <c r="AC20" s="144"/>
      <c r="AD20" s="144"/>
      <c r="AE20" s="144"/>
      <c r="AF20" s="144"/>
      <c r="AG20" s="139"/>
      <c r="AH20" s="191"/>
      <c r="AI20" s="192"/>
      <c r="AJ20" s="189"/>
      <c r="AK20" s="190"/>
      <c r="AL20" s="190"/>
      <c r="AM20" s="189"/>
      <c r="AN20" s="112"/>
      <c r="AO20" s="125"/>
      <c r="AP20" s="210"/>
      <c r="AQ20" s="112"/>
      <c r="AR20" s="125"/>
      <c r="AS20" s="210"/>
      <c r="AT20" s="198" t="str">
        <f t="shared" si="0"/>
        <v xml:space="preserve"> </v>
      </c>
      <c r="AU20" s="199">
        <f t="shared" si="1"/>
        <v>0</v>
      </c>
      <c r="AV20" s="200"/>
      <c r="AW20" s="84"/>
    </row>
    <row r="21" spans="2:49" ht="17" x14ac:dyDescent="0.15">
      <c r="B21" s="64">
        <v>8</v>
      </c>
      <c r="C21" s="117" t="str">
        <f>IF(ISTEXT(COSTOS!D87),COSTOS!D87," ")</f>
        <v xml:space="preserve"> </v>
      </c>
      <c r="D21" s="82"/>
      <c r="E21" s="209"/>
      <c r="F21" s="184"/>
      <c r="G21" s="82"/>
      <c r="H21" s="115">
        <f>COSTOS!K93</f>
        <v>0</v>
      </c>
      <c r="I21" s="83"/>
      <c r="J21" s="83"/>
      <c r="K21" s="83"/>
      <c r="L21" s="83"/>
      <c r="M21" s="83"/>
      <c r="N21" s="83"/>
      <c r="O21" s="83"/>
      <c r="P21" s="83"/>
      <c r="Q21" s="83"/>
      <c r="R21" s="83"/>
      <c r="S21" s="83"/>
      <c r="T21" s="83"/>
      <c r="U21" s="64"/>
      <c r="V21" s="64"/>
      <c r="W21" s="64"/>
      <c r="X21" s="64"/>
      <c r="Y21" s="144"/>
      <c r="Z21" s="144"/>
      <c r="AA21" s="144"/>
      <c r="AB21" s="144"/>
      <c r="AC21" s="144"/>
      <c r="AD21" s="144"/>
      <c r="AE21" s="144"/>
      <c r="AF21" s="144"/>
      <c r="AG21" s="139"/>
      <c r="AH21" s="191"/>
      <c r="AI21" s="192"/>
      <c r="AJ21" s="189"/>
      <c r="AK21" s="190"/>
      <c r="AL21" s="190"/>
      <c r="AM21" s="189"/>
      <c r="AN21" s="112"/>
      <c r="AO21" s="125"/>
      <c r="AP21" s="210"/>
      <c r="AQ21" s="112"/>
      <c r="AR21" s="125"/>
      <c r="AS21" s="210"/>
      <c r="AT21" s="198" t="str">
        <f t="shared" si="0"/>
        <v xml:space="preserve"> </v>
      </c>
      <c r="AU21" s="199">
        <f t="shared" si="1"/>
        <v>0</v>
      </c>
      <c r="AV21" s="200"/>
      <c r="AW21" s="84"/>
    </row>
    <row r="22" spans="2:49" ht="17" x14ac:dyDescent="0.15">
      <c r="B22" s="64">
        <v>9</v>
      </c>
      <c r="C22" s="117" t="str">
        <f>IF(ISTEXT(COSTOS!D95),COSTOS!D95," ")</f>
        <v xml:space="preserve"> </v>
      </c>
      <c r="D22" s="82"/>
      <c r="E22" s="209"/>
      <c r="F22" s="187"/>
      <c r="G22" s="82"/>
      <c r="H22" s="115">
        <f>COSTOS!K101</f>
        <v>0</v>
      </c>
      <c r="I22" s="83"/>
      <c r="J22" s="83"/>
      <c r="K22" s="83"/>
      <c r="L22" s="83"/>
      <c r="M22" s="83"/>
      <c r="N22" s="83"/>
      <c r="O22" s="83"/>
      <c r="P22" s="83"/>
      <c r="Q22" s="83"/>
      <c r="R22" s="83"/>
      <c r="S22" s="83"/>
      <c r="T22" s="83"/>
      <c r="U22" s="64"/>
      <c r="V22" s="64"/>
      <c r="W22" s="64"/>
      <c r="X22" s="64"/>
      <c r="Y22" s="144"/>
      <c r="Z22" s="144"/>
      <c r="AA22" s="144"/>
      <c r="AB22" s="144"/>
      <c r="AC22" s="144"/>
      <c r="AD22" s="144"/>
      <c r="AE22" s="144"/>
      <c r="AF22" s="144"/>
      <c r="AG22" s="139"/>
      <c r="AH22" s="191"/>
      <c r="AI22" s="192"/>
      <c r="AJ22" s="189"/>
      <c r="AK22" s="190"/>
      <c r="AL22" s="190"/>
      <c r="AM22" s="189"/>
      <c r="AN22" s="112"/>
      <c r="AO22" s="125"/>
      <c r="AP22" s="210"/>
      <c r="AQ22" s="112"/>
      <c r="AR22" s="125"/>
      <c r="AS22" s="210"/>
      <c r="AT22" s="198" t="str">
        <f t="shared" si="0"/>
        <v xml:space="preserve"> </v>
      </c>
      <c r="AU22" s="199">
        <f t="shared" si="1"/>
        <v>0</v>
      </c>
      <c r="AV22" s="200"/>
      <c r="AW22" s="84"/>
    </row>
    <row r="23" spans="2:49" ht="17" x14ac:dyDescent="0.15">
      <c r="B23" s="64">
        <v>10</v>
      </c>
      <c r="C23" s="117" t="str">
        <f>IF(ISTEXT(COSTOS!D103),COSTOS!D103," ")</f>
        <v xml:space="preserve"> </v>
      </c>
      <c r="D23" s="82"/>
      <c r="E23" s="82"/>
      <c r="F23" s="159"/>
      <c r="G23" s="82"/>
      <c r="H23" s="115">
        <f>COSTOS!K109</f>
        <v>0</v>
      </c>
      <c r="I23" s="83"/>
      <c r="J23" s="83"/>
      <c r="K23" s="83"/>
      <c r="L23" s="83"/>
      <c r="M23" s="83"/>
      <c r="N23" s="83"/>
      <c r="O23" s="83"/>
      <c r="P23" s="83"/>
      <c r="Q23" s="83"/>
      <c r="R23" s="83"/>
      <c r="S23" s="83"/>
      <c r="T23" s="83"/>
      <c r="U23" s="64"/>
      <c r="V23" s="64"/>
      <c r="W23" s="64"/>
      <c r="X23" s="64"/>
      <c r="Y23" s="144"/>
      <c r="Z23" s="144"/>
      <c r="AA23" s="144"/>
      <c r="AB23" s="144"/>
      <c r="AC23" s="144"/>
      <c r="AD23" s="144"/>
      <c r="AE23" s="144"/>
      <c r="AF23" s="144"/>
      <c r="AG23" s="139"/>
      <c r="AH23" s="191"/>
      <c r="AI23" s="191"/>
      <c r="AJ23" s="142"/>
      <c r="AK23" s="112"/>
      <c r="AL23" s="112"/>
      <c r="AM23" s="142"/>
      <c r="AN23" s="112"/>
      <c r="AO23" s="125"/>
      <c r="AP23" s="126"/>
      <c r="AQ23" s="112"/>
      <c r="AR23" s="125"/>
      <c r="AS23" s="126"/>
      <c r="AT23" s="198" t="str">
        <f t="shared" si="0"/>
        <v xml:space="preserve"> </v>
      </c>
      <c r="AU23" s="199">
        <f t="shared" ref="AU23:AU31" si="2">SUM((AH24+AI23+AK23+AL23)+(AN23+AO23+AQ23+AR23))</f>
        <v>0</v>
      </c>
      <c r="AV23" s="201"/>
      <c r="AW23" s="84"/>
    </row>
    <row r="24" spans="2:49" ht="17" hidden="1" x14ac:dyDescent="0.15">
      <c r="B24" s="64">
        <v>11</v>
      </c>
      <c r="C24" s="117" t="str">
        <f>IF(ISTEXT(COSTOS!D111),COSTOS!D111," ")</f>
        <v xml:space="preserve"> </v>
      </c>
      <c r="D24" s="82"/>
      <c r="E24" s="82"/>
      <c r="F24" s="159"/>
      <c r="G24" s="82"/>
      <c r="H24" s="115">
        <f>COSTOS!K117</f>
        <v>0</v>
      </c>
      <c r="I24" s="83"/>
      <c r="J24" s="83"/>
      <c r="K24" s="83"/>
      <c r="L24" s="83"/>
      <c r="M24" s="83"/>
      <c r="N24" s="83"/>
      <c r="O24" s="83"/>
      <c r="P24" s="83"/>
      <c r="Q24" s="83"/>
      <c r="R24" s="83"/>
      <c r="S24" s="83"/>
      <c r="T24" s="83"/>
      <c r="U24" s="64"/>
      <c r="V24" s="64"/>
      <c r="W24" s="64"/>
      <c r="X24" s="64"/>
      <c r="Y24" s="144"/>
      <c r="Z24" s="144"/>
      <c r="AA24" s="144"/>
      <c r="AB24" s="144"/>
      <c r="AC24" s="144"/>
      <c r="AD24" s="144"/>
      <c r="AE24" s="144"/>
      <c r="AF24" s="144"/>
      <c r="AG24" s="139"/>
      <c r="AH24" s="191"/>
      <c r="AI24" s="191"/>
      <c r="AJ24" s="142"/>
      <c r="AK24" s="112"/>
      <c r="AL24" s="112"/>
      <c r="AM24" s="142"/>
      <c r="AN24" s="112"/>
      <c r="AO24" s="125"/>
      <c r="AP24" s="126"/>
      <c r="AQ24" s="120"/>
      <c r="AR24" s="91"/>
      <c r="AS24" s="91"/>
      <c r="AT24" s="198" t="str">
        <f t="shared" ref="AT23:AT32" si="3">IF(ISNUMBER((AH25/H24)+(AI24/H24)+(AK24/H24)+(AL24/H24)+(AN24/H24)+(AO24/H24)+(AQ24/H24)+(AR24/H24)),(AH25/H24)+(AI24/H24)+(AK24/H24)+(AL24/H24)+(AN24/H24)+(AO24/H24)+(AQ24/H24)+(AR24/H24)," ")</f>
        <v xml:space="preserve"> </v>
      </c>
      <c r="AU24" s="199">
        <f t="shared" si="2"/>
        <v>0</v>
      </c>
      <c r="AV24" s="201"/>
      <c r="AW24" s="84"/>
    </row>
    <row r="25" spans="2:49" ht="17" hidden="1" x14ac:dyDescent="0.15">
      <c r="B25" s="64">
        <v>12</v>
      </c>
      <c r="C25" s="117" t="str">
        <f>IF(ISTEXT(COSTOS!D119),COSTOS!D119," ")</f>
        <v xml:space="preserve"> </v>
      </c>
      <c r="D25" s="82"/>
      <c r="E25" s="82"/>
      <c r="F25" s="159"/>
      <c r="G25" s="82"/>
      <c r="H25" s="115">
        <f>COSTOS!K125</f>
        <v>0</v>
      </c>
      <c r="I25" s="83"/>
      <c r="J25" s="83"/>
      <c r="K25" s="83"/>
      <c r="L25" s="83"/>
      <c r="M25" s="83"/>
      <c r="N25" s="83"/>
      <c r="O25" s="83"/>
      <c r="P25" s="83"/>
      <c r="Q25" s="83"/>
      <c r="R25" s="83"/>
      <c r="S25" s="83"/>
      <c r="T25" s="83"/>
      <c r="U25" s="64"/>
      <c r="V25" s="64"/>
      <c r="W25" s="64"/>
      <c r="X25" s="64"/>
      <c r="Y25" s="144"/>
      <c r="Z25" s="144"/>
      <c r="AA25" s="144"/>
      <c r="AB25" s="144"/>
      <c r="AC25" s="144"/>
      <c r="AD25" s="144"/>
      <c r="AE25" s="144"/>
      <c r="AF25" s="144"/>
      <c r="AG25" s="139"/>
      <c r="AH25" s="191"/>
      <c r="AI25" s="191"/>
      <c r="AJ25" s="142"/>
      <c r="AK25" s="112"/>
      <c r="AL25" s="112"/>
      <c r="AM25" s="142"/>
      <c r="AN25" s="112"/>
      <c r="AO25" s="125"/>
      <c r="AP25" s="126"/>
      <c r="AQ25" s="120"/>
      <c r="AR25" s="91"/>
      <c r="AS25" s="91"/>
      <c r="AT25" s="198" t="str">
        <f t="shared" si="3"/>
        <v xml:space="preserve"> </v>
      </c>
      <c r="AU25" s="199">
        <f t="shared" si="2"/>
        <v>0</v>
      </c>
      <c r="AV25" s="201"/>
      <c r="AW25" s="84"/>
    </row>
    <row r="26" spans="2:49" ht="17" hidden="1" x14ac:dyDescent="0.15">
      <c r="B26" s="64">
        <v>13</v>
      </c>
      <c r="C26" s="117" t="str">
        <f>IF(ISTEXT(COSTOS!D127),COSTOS!D127," ")</f>
        <v xml:space="preserve"> </v>
      </c>
      <c r="D26" s="82"/>
      <c r="E26" s="82"/>
      <c r="F26" s="143"/>
      <c r="G26" s="82"/>
      <c r="H26" s="115">
        <f>COSTOS!K133</f>
        <v>0</v>
      </c>
      <c r="I26" s="83"/>
      <c r="J26" s="83"/>
      <c r="K26" s="83"/>
      <c r="L26" s="83"/>
      <c r="M26" s="83"/>
      <c r="N26" s="83"/>
      <c r="O26" s="83"/>
      <c r="P26" s="83"/>
      <c r="Q26" s="83"/>
      <c r="R26" s="83"/>
      <c r="S26" s="83"/>
      <c r="T26" s="83"/>
      <c r="U26" s="64"/>
      <c r="V26" s="64"/>
      <c r="W26" s="64"/>
      <c r="X26" s="64"/>
      <c r="Y26" s="144"/>
      <c r="Z26" s="144"/>
      <c r="AA26" s="144"/>
      <c r="AB26" s="144"/>
      <c r="AC26" s="144"/>
      <c r="AD26" s="144"/>
      <c r="AE26" s="144"/>
      <c r="AF26" s="144"/>
      <c r="AG26" s="139"/>
      <c r="AH26" s="191"/>
      <c r="AI26" s="192"/>
      <c r="AJ26" s="142"/>
      <c r="AK26" s="112"/>
      <c r="AL26" s="112"/>
      <c r="AM26" s="142"/>
      <c r="AN26" s="112"/>
      <c r="AO26" s="125"/>
      <c r="AP26" s="126"/>
      <c r="AQ26" s="120"/>
      <c r="AR26" s="91"/>
      <c r="AS26" s="91"/>
      <c r="AT26" s="198" t="str">
        <f t="shared" si="3"/>
        <v xml:space="preserve"> </v>
      </c>
      <c r="AU26" s="199">
        <f t="shared" si="2"/>
        <v>0</v>
      </c>
      <c r="AV26" s="201"/>
      <c r="AW26" s="84"/>
    </row>
    <row r="27" spans="2:49" ht="17" hidden="1" x14ac:dyDescent="0.15">
      <c r="B27" s="64">
        <v>14</v>
      </c>
      <c r="C27" s="117" t="str">
        <f>IF(ISTEXT(COSTOS!D135),COSTOS!D135," ")</f>
        <v xml:space="preserve"> </v>
      </c>
      <c r="D27" s="82"/>
      <c r="E27" s="82"/>
      <c r="F27" s="143"/>
      <c r="G27" s="82"/>
      <c r="H27" s="115">
        <f>COSTOS!K141</f>
        <v>0</v>
      </c>
      <c r="I27" s="83"/>
      <c r="J27" s="83"/>
      <c r="K27" s="83"/>
      <c r="L27" s="83"/>
      <c r="M27" s="83"/>
      <c r="N27" s="83"/>
      <c r="O27" s="83"/>
      <c r="P27" s="83"/>
      <c r="Q27" s="83"/>
      <c r="R27" s="83"/>
      <c r="S27" s="83"/>
      <c r="T27" s="83"/>
      <c r="U27" s="64"/>
      <c r="V27" s="64"/>
      <c r="W27" s="64"/>
      <c r="X27" s="64"/>
      <c r="Y27" s="144"/>
      <c r="Z27" s="144"/>
      <c r="AA27" s="144"/>
      <c r="AB27" s="144"/>
      <c r="AC27" s="144"/>
      <c r="AD27" s="144"/>
      <c r="AE27" s="144"/>
      <c r="AF27" s="144"/>
      <c r="AG27" s="139"/>
      <c r="AH27" s="191"/>
      <c r="AI27" s="192"/>
      <c r="AJ27" s="155"/>
      <c r="AK27" s="112"/>
      <c r="AL27" s="112"/>
      <c r="AM27" s="142"/>
      <c r="AN27" s="112"/>
      <c r="AO27" s="125"/>
      <c r="AP27" s="126"/>
      <c r="AQ27" s="120"/>
      <c r="AR27" s="91"/>
      <c r="AS27" s="91"/>
      <c r="AT27" s="198" t="str">
        <f t="shared" si="3"/>
        <v xml:space="preserve"> </v>
      </c>
      <c r="AU27" s="199">
        <f t="shared" si="2"/>
        <v>0</v>
      </c>
      <c r="AV27" s="201"/>
      <c r="AW27" s="84"/>
    </row>
    <row r="28" spans="2:49" ht="17" hidden="1" x14ac:dyDescent="0.15">
      <c r="B28" s="64">
        <v>15</v>
      </c>
      <c r="C28" s="117" t="str">
        <f>IF(ISTEXT(COSTOS!D143),COSTOS!D143," ")</f>
        <v xml:space="preserve"> </v>
      </c>
      <c r="D28" s="82"/>
      <c r="E28" s="82"/>
      <c r="F28" s="159"/>
      <c r="G28" s="82"/>
      <c r="H28" s="115">
        <f>COSTOS!K149</f>
        <v>0</v>
      </c>
      <c r="I28" s="83"/>
      <c r="J28" s="83"/>
      <c r="K28" s="83"/>
      <c r="L28" s="83"/>
      <c r="M28" s="83"/>
      <c r="N28" s="83"/>
      <c r="O28" s="83"/>
      <c r="P28" s="83"/>
      <c r="Q28" s="83"/>
      <c r="R28" s="83"/>
      <c r="S28" s="83"/>
      <c r="T28" s="83"/>
      <c r="U28" s="64"/>
      <c r="V28" s="64"/>
      <c r="W28" s="64"/>
      <c r="X28" s="64"/>
      <c r="Y28" s="144"/>
      <c r="Z28" s="144"/>
      <c r="AA28" s="144"/>
      <c r="AB28" s="144"/>
      <c r="AC28" s="144"/>
      <c r="AD28" s="144"/>
      <c r="AE28" s="144"/>
      <c r="AF28" s="144"/>
      <c r="AG28" s="139"/>
      <c r="AH28" s="191"/>
      <c r="AI28" s="192"/>
      <c r="AJ28" s="142"/>
      <c r="AK28" s="112"/>
      <c r="AL28" s="112"/>
      <c r="AM28" s="142"/>
      <c r="AN28" s="112"/>
      <c r="AO28" s="125"/>
      <c r="AP28" s="126"/>
      <c r="AQ28" s="120"/>
      <c r="AR28" s="91"/>
      <c r="AS28" s="91"/>
      <c r="AT28" s="198" t="str">
        <f t="shared" si="3"/>
        <v xml:space="preserve"> </v>
      </c>
      <c r="AU28" s="199">
        <f t="shared" si="2"/>
        <v>0</v>
      </c>
      <c r="AV28" s="201"/>
      <c r="AW28" s="84"/>
    </row>
    <row r="29" spans="2:49" ht="17" hidden="1" x14ac:dyDescent="0.15">
      <c r="B29" s="64">
        <v>16</v>
      </c>
      <c r="C29" s="117" t="str">
        <f>IF(ISTEXT(COSTOS!D151),COSTOS!D151," ")</f>
        <v xml:space="preserve"> </v>
      </c>
      <c r="D29" s="82"/>
      <c r="E29" s="82"/>
      <c r="F29" s="159"/>
      <c r="G29" s="82"/>
      <c r="H29" s="115">
        <f>COSTOS!K157</f>
        <v>0</v>
      </c>
      <c r="I29" s="83"/>
      <c r="J29" s="83"/>
      <c r="K29" s="83"/>
      <c r="L29" s="83"/>
      <c r="M29" s="83"/>
      <c r="N29" s="83"/>
      <c r="O29" s="83"/>
      <c r="P29" s="83"/>
      <c r="Q29" s="83"/>
      <c r="R29" s="83"/>
      <c r="S29" s="83"/>
      <c r="T29" s="83"/>
      <c r="U29" s="64"/>
      <c r="V29" s="64"/>
      <c r="W29" s="64"/>
      <c r="X29" s="64"/>
      <c r="Y29" s="144"/>
      <c r="Z29" s="144"/>
      <c r="AA29" s="144"/>
      <c r="AB29" s="144"/>
      <c r="AC29" s="144"/>
      <c r="AD29" s="144"/>
      <c r="AE29" s="144"/>
      <c r="AF29" s="144"/>
      <c r="AG29" s="139"/>
      <c r="AH29" s="191"/>
      <c r="AI29" s="192"/>
      <c r="AJ29" s="142"/>
      <c r="AK29" s="112"/>
      <c r="AL29" s="112"/>
      <c r="AM29" s="142"/>
      <c r="AN29" s="112"/>
      <c r="AO29" s="125"/>
      <c r="AP29" s="126"/>
      <c r="AQ29" s="120"/>
      <c r="AR29" s="91"/>
      <c r="AS29" s="91"/>
      <c r="AT29" s="198" t="str">
        <f t="shared" si="3"/>
        <v xml:space="preserve"> </v>
      </c>
      <c r="AU29" s="199">
        <f t="shared" si="2"/>
        <v>0</v>
      </c>
      <c r="AV29" s="201"/>
      <c r="AW29" s="84"/>
    </row>
    <row r="30" spans="2:49" ht="17" hidden="1" x14ac:dyDescent="0.15">
      <c r="B30" s="64">
        <v>17</v>
      </c>
      <c r="C30" s="117" t="str">
        <f>IF(ISTEXT(COSTOS!D159),COSTOS!D159," ")</f>
        <v xml:space="preserve"> </v>
      </c>
      <c r="D30" s="82"/>
      <c r="E30" s="82"/>
      <c r="F30" s="151"/>
      <c r="G30" s="82"/>
      <c r="H30" s="115">
        <f>COSTOS!K165</f>
        <v>0</v>
      </c>
      <c r="I30" s="83"/>
      <c r="J30" s="83"/>
      <c r="K30" s="83"/>
      <c r="L30" s="83"/>
      <c r="M30" s="83"/>
      <c r="N30" s="83"/>
      <c r="O30" s="83"/>
      <c r="P30" s="83"/>
      <c r="Q30" s="83"/>
      <c r="R30" s="83"/>
      <c r="S30" s="83"/>
      <c r="T30" s="83"/>
      <c r="U30" s="64"/>
      <c r="V30" s="64"/>
      <c r="W30" s="64"/>
      <c r="X30" s="64"/>
      <c r="Y30" s="152"/>
      <c r="Z30" s="152"/>
      <c r="AA30" s="152"/>
      <c r="AB30" s="152"/>
      <c r="AC30" s="152"/>
      <c r="AD30" s="152"/>
      <c r="AE30" s="152"/>
      <c r="AF30" s="152"/>
      <c r="AG30" s="147"/>
      <c r="AH30" s="191"/>
      <c r="AI30" s="192"/>
      <c r="AJ30" s="150"/>
      <c r="AK30" s="112"/>
      <c r="AL30" s="112"/>
      <c r="AM30" s="150"/>
      <c r="AN30" s="112"/>
      <c r="AO30" s="125"/>
      <c r="AP30" s="126"/>
      <c r="AQ30" s="120"/>
      <c r="AR30" s="91"/>
      <c r="AS30" s="91"/>
      <c r="AT30" s="198" t="str">
        <f t="shared" si="3"/>
        <v xml:space="preserve"> </v>
      </c>
      <c r="AU30" s="199">
        <f t="shared" si="2"/>
        <v>0</v>
      </c>
      <c r="AV30" s="201"/>
      <c r="AW30" s="84"/>
    </row>
    <row r="31" spans="2:49" ht="17" hidden="1" x14ac:dyDescent="0.15">
      <c r="B31" s="64">
        <v>18</v>
      </c>
      <c r="C31" s="117" t="str">
        <f>IF(ISTEXT(COSTOS!D167),COSTOS!D167," ")</f>
        <v xml:space="preserve"> </v>
      </c>
      <c r="D31" s="82"/>
      <c r="E31" s="82"/>
      <c r="F31" s="151"/>
      <c r="G31" s="82"/>
      <c r="H31" s="115">
        <f>COSTOS!K173</f>
        <v>0</v>
      </c>
      <c r="I31" s="83"/>
      <c r="J31" s="83"/>
      <c r="K31" s="83"/>
      <c r="L31" s="83"/>
      <c r="M31" s="83"/>
      <c r="N31" s="83"/>
      <c r="O31" s="83"/>
      <c r="P31" s="83"/>
      <c r="Q31" s="83"/>
      <c r="R31" s="83"/>
      <c r="S31" s="83"/>
      <c r="T31" s="83"/>
      <c r="U31" s="64"/>
      <c r="V31" s="64"/>
      <c r="W31" s="64"/>
      <c r="X31" s="64"/>
      <c r="Y31" s="152"/>
      <c r="Z31" s="152"/>
      <c r="AA31" s="152"/>
      <c r="AB31" s="152"/>
      <c r="AC31" s="152"/>
      <c r="AD31" s="152"/>
      <c r="AE31" s="152"/>
      <c r="AF31" s="152"/>
      <c r="AG31" s="147"/>
      <c r="AH31" s="191"/>
      <c r="AI31" s="192"/>
      <c r="AJ31" s="155"/>
      <c r="AK31" s="112"/>
      <c r="AL31" s="112"/>
      <c r="AM31" s="150"/>
      <c r="AN31" s="112"/>
      <c r="AO31" s="125"/>
      <c r="AP31" s="126"/>
      <c r="AQ31" s="120"/>
      <c r="AR31" s="91"/>
      <c r="AS31" s="91"/>
      <c r="AT31" s="198" t="str">
        <f t="shared" si="3"/>
        <v xml:space="preserve"> </v>
      </c>
      <c r="AU31" s="199">
        <f t="shared" si="2"/>
        <v>0</v>
      </c>
      <c r="AV31" s="201"/>
      <c r="AW31" s="84"/>
    </row>
    <row r="32" spans="2:49" ht="17" hidden="1" x14ac:dyDescent="0.15">
      <c r="B32" s="64">
        <v>19</v>
      </c>
      <c r="C32" s="117" t="str">
        <f>IF(ISTEXT(COSTOS!D175),COSTOS!D175," ")</f>
        <v xml:space="preserve"> </v>
      </c>
      <c r="D32" s="82"/>
      <c r="E32" s="82"/>
      <c r="F32" s="151"/>
      <c r="G32" s="82"/>
      <c r="H32" s="115">
        <f>COSTOS!K181</f>
        <v>0</v>
      </c>
      <c r="I32" s="83"/>
      <c r="J32" s="83"/>
      <c r="K32" s="83"/>
      <c r="L32" s="83"/>
      <c r="M32" s="83"/>
      <c r="N32" s="83"/>
      <c r="O32" s="64"/>
      <c r="P32" s="64"/>
      <c r="Q32" s="64"/>
      <c r="R32" s="64"/>
      <c r="S32" s="64"/>
      <c r="T32" s="64"/>
      <c r="U32" s="64"/>
      <c r="V32" s="64"/>
      <c r="W32" s="64"/>
      <c r="X32" s="64"/>
      <c r="Y32" s="152"/>
      <c r="Z32" s="152"/>
      <c r="AA32" s="152"/>
      <c r="AB32" s="152"/>
      <c r="AC32" s="152"/>
      <c r="AD32" s="152"/>
      <c r="AE32" s="152"/>
      <c r="AF32" s="152"/>
      <c r="AG32" s="147"/>
      <c r="AH32" s="191"/>
      <c r="AI32" s="192"/>
      <c r="AJ32" s="156"/>
      <c r="AK32" s="112"/>
      <c r="AL32" s="112"/>
      <c r="AM32" s="150"/>
      <c r="AN32" s="112"/>
      <c r="AO32" s="125"/>
      <c r="AP32" s="126"/>
      <c r="AQ32" s="120"/>
      <c r="AR32" s="91"/>
      <c r="AS32" s="91"/>
      <c r="AT32" s="198" t="str">
        <f t="shared" si="3"/>
        <v xml:space="preserve"> </v>
      </c>
      <c r="AU32" s="199"/>
      <c r="AV32" s="201"/>
      <c r="AW32" s="84"/>
    </row>
    <row r="33" spans="1:55" ht="17" hidden="1" x14ac:dyDescent="0.15">
      <c r="B33" s="64">
        <v>20</v>
      </c>
      <c r="C33" s="117" t="str">
        <f>IF(ISTEXT(COSTOS!D183),COSTOS!D183," ")</f>
        <v xml:space="preserve"> </v>
      </c>
      <c r="D33" s="82"/>
      <c r="E33" s="82"/>
      <c r="F33" s="131"/>
      <c r="G33" s="82"/>
      <c r="H33" s="115">
        <f>COSTOS!K189</f>
        <v>0</v>
      </c>
      <c r="I33" s="83"/>
      <c r="J33" s="83"/>
      <c r="K33" s="83"/>
      <c r="L33" s="83"/>
      <c r="M33" s="83"/>
      <c r="N33" s="83"/>
      <c r="O33" s="64"/>
      <c r="P33" s="64"/>
      <c r="Q33" s="64"/>
      <c r="R33" s="64"/>
      <c r="S33" s="64"/>
      <c r="T33" s="64"/>
      <c r="U33" s="64"/>
      <c r="V33" s="64"/>
      <c r="W33" s="64"/>
      <c r="X33" s="64"/>
      <c r="Y33" s="132"/>
      <c r="Z33" s="132"/>
      <c r="AA33" s="132"/>
      <c r="AB33" s="132"/>
      <c r="AC33" s="132"/>
      <c r="AD33" s="132"/>
      <c r="AE33" s="132"/>
      <c r="AF33" s="132"/>
      <c r="AG33" s="129"/>
      <c r="AH33" s="191"/>
      <c r="AI33" s="192"/>
      <c r="AJ33" s="130"/>
      <c r="AK33" s="112"/>
      <c r="AL33" s="112"/>
      <c r="AM33" s="130"/>
      <c r="AN33" s="112"/>
      <c r="AO33" s="125"/>
      <c r="AP33" s="126"/>
      <c r="AQ33" s="120"/>
      <c r="AR33" s="91"/>
      <c r="AS33" s="91"/>
      <c r="AT33" s="198" t="str">
        <f>IF(ISNUMBER((#REF!/H33)+(AI33/H33)+(AK33/H33)+(AL33/H33)+(AN33/H33)+(AO33/H33)+(AQ33/H33)+(AR33/H33)),(#REF!/H33)+(AI33/H33)+(AK33/H33)+(AL33/H33)+(AN33/H33)+(AO33/H33)+(AQ33/H33)+(AR33/H33)," ")</f>
        <v xml:space="preserve"> </v>
      </c>
      <c r="AU33" s="199"/>
      <c r="AV33" s="201"/>
      <c r="AW33" s="84"/>
    </row>
    <row r="34" spans="1:55" s="3" customFormat="1" ht="20" customHeight="1" x14ac:dyDescent="0.15">
      <c r="C34" s="85"/>
      <c r="D34" s="85"/>
      <c r="E34" s="85"/>
      <c r="F34" s="85"/>
      <c r="G34" s="85"/>
      <c r="H34" s="114">
        <f>SUM(H13:H19)</f>
        <v>0</v>
      </c>
      <c r="AH34" s="114">
        <f>SUM(AH13:AH33)</f>
        <v>0</v>
      </c>
      <c r="AI34" s="114">
        <f>SUM(AI13:AI33)</f>
        <v>0</v>
      </c>
      <c r="AK34" s="114">
        <f>SUM(AK13:AK33)</f>
        <v>0</v>
      </c>
      <c r="AL34" s="114">
        <f>SUM(AL13:AL33)</f>
        <v>0</v>
      </c>
      <c r="AN34" s="114">
        <f>SUM(AN13:AN13)</f>
        <v>0</v>
      </c>
      <c r="AO34" s="114">
        <f>SUM(AO13:AO13)</f>
        <v>0</v>
      </c>
      <c r="AQ34" s="86">
        <f>SUM(AQ13:AQ13)</f>
        <v>0</v>
      </c>
      <c r="AR34" s="86">
        <f>SUM(AR13:AR13)</f>
        <v>0</v>
      </c>
      <c r="AT34" s="202" t="e">
        <f>AU34/COSTOS!K191</f>
        <v>#DIV/0!</v>
      </c>
      <c r="AU34" s="203">
        <f>SUM(AU13:AU33)</f>
        <v>0</v>
      </c>
      <c r="AV34" s="202"/>
      <c r="AW34" s="87" t="s">
        <v>99</v>
      </c>
    </row>
    <row r="35" spans="1:55" ht="21.75" customHeight="1" x14ac:dyDescent="0.15">
      <c r="B35" s="363" t="s">
        <v>90</v>
      </c>
      <c r="C35" s="364"/>
      <c r="D35" s="364"/>
      <c r="E35" s="364"/>
      <c r="F35" s="364"/>
      <c r="G35" s="376"/>
      <c r="H35" s="3"/>
      <c r="I35" s="3"/>
      <c r="J35" s="3"/>
      <c r="K35" s="3"/>
      <c r="L35" s="3"/>
      <c r="M35" s="3"/>
      <c r="N35" s="3"/>
      <c r="O35" s="3"/>
      <c r="P35" s="3"/>
      <c r="Q35" s="3"/>
      <c r="R35" s="3"/>
      <c r="S35" s="3"/>
      <c r="T35" s="3"/>
      <c r="U35" s="3"/>
      <c r="V35" s="3"/>
      <c r="W35" s="3"/>
      <c r="X35" s="3"/>
      <c r="Y35" s="3"/>
      <c r="Z35" s="3"/>
      <c r="AA35" s="3"/>
      <c r="AB35" s="3"/>
      <c r="AC35" s="3"/>
      <c r="AD35" s="3"/>
      <c r="AE35" s="3"/>
      <c r="AF35" s="3"/>
      <c r="AG35" s="3"/>
      <c r="AH35" s="19"/>
      <c r="AI35" s="19"/>
      <c r="AJ35" s="3"/>
      <c r="AK35" s="3"/>
      <c r="AL35" s="3"/>
      <c r="AM35" s="162"/>
      <c r="AN35" s="3"/>
      <c r="AO35" s="3"/>
      <c r="AP35" s="3"/>
      <c r="AQ35" s="3"/>
      <c r="AR35" s="3"/>
      <c r="AS35" s="3"/>
      <c r="AT35" s="161"/>
      <c r="AU35" s="205"/>
      <c r="AV35" s="3"/>
      <c r="AW35" s="3"/>
      <c r="AY35" s="88"/>
      <c r="AZ35" s="88"/>
      <c r="BA35" s="88"/>
      <c r="BB35" s="88"/>
      <c r="BC35" s="88"/>
    </row>
    <row r="36" spans="1:55" ht="17.25" customHeight="1" x14ac:dyDescent="0.15">
      <c r="B36" s="363" t="s">
        <v>154</v>
      </c>
      <c r="C36" s="364"/>
      <c r="D36" s="218" t="s">
        <v>132</v>
      </c>
      <c r="E36" s="218" t="s">
        <v>155</v>
      </c>
      <c r="F36" s="218" t="s">
        <v>237</v>
      </c>
      <c r="G36" s="218" t="s">
        <v>238</v>
      </c>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160"/>
      <c r="AV36" s="3"/>
      <c r="AW36" s="3"/>
      <c r="AY36" s="88"/>
      <c r="AZ36" s="88"/>
      <c r="BA36" s="88"/>
      <c r="BB36" s="88"/>
      <c r="BC36" s="88"/>
    </row>
    <row r="37" spans="1:55" s="90" customFormat="1" ht="18.75" customHeight="1" x14ac:dyDescent="0.15">
      <c r="A37" s="48"/>
      <c r="B37" s="64">
        <v>1</v>
      </c>
      <c r="C37" s="83"/>
      <c r="D37" s="83"/>
      <c r="E37" s="83"/>
      <c r="F37" s="204"/>
      <c r="G37" s="204"/>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89"/>
      <c r="AZ37" s="89"/>
      <c r="BA37" s="89"/>
      <c r="BB37" s="89"/>
      <c r="BC37" s="89"/>
    </row>
    <row r="38" spans="1:55" s="90" customFormat="1" ht="18.75" customHeight="1" x14ac:dyDescent="0.15">
      <c r="A38" s="48"/>
      <c r="B38" s="64">
        <v>2</v>
      </c>
      <c r="C38" s="83"/>
      <c r="D38" s="83"/>
      <c r="E38" s="83"/>
      <c r="F38" s="204"/>
      <c r="G38" s="204"/>
      <c r="H38" s="48"/>
      <c r="I38" s="48"/>
      <c r="J38" s="48"/>
      <c r="K38" s="48"/>
      <c r="L38" s="48"/>
      <c r="M38" s="48"/>
      <c r="N38" s="48"/>
      <c r="O38" s="48"/>
      <c r="P38" s="48"/>
      <c r="Q38" s="48"/>
      <c r="R38" s="48"/>
      <c r="S38" s="48"/>
      <c r="T38" s="48"/>
      <c r="U38" s="48"/>
      <c r="V38" s="48"/>
      <c r="W38" s="48"/>
      <c r="X38" s="48"/>
      <c r="Y38" s="48"/>
      <c r="Z38" s="48"/>
      <c r="AA38" s="48"/>
      <c r="AB38" s="48"/>
      <c r="AC38" s="48"/>
      <c r="AD38" s="48"/>
      <c r="AE38" s="48"/>
      <c r="AF38" s="48"/>
      <c r="AG38" s="48"/>
      <c r="AH38" s="48"/>
      <c r="AI38" s="48"/>
      <c r="AJ38" s="48"/>
      <c r="AK38" s="48"/>
      <c r="AL38" s="48"/>
      <c r="AM38" s="48"/>
      <c r="AN38" s="48"/>
      <c r="AO38" s="48"/>
      <c r="AP38" s="48"/>
      <c r="AQ38" s="48"/>
      <c r="AR38" s="48"/>
      <c r="AS38" s="48"/>
      <c r="AT38" s="48"/>
      <c r="AU38" s="48"/>
      <c r="AV38" s="48"/>
      <c r="AW38" s="48"/>
      <c r="AX38" s="48"/>
      <c r="AY38" s="89"/>
      <c r="AZ38" s="89"/>
      <c r="BA38" s="89"/>
      <c r="BB38" s="89"/>
      <c r="BC38" s="89"/>
    </row>
    <row r="39" spans="1:55" s="90" customFormat="1" ht="18.75" customHeight="1" x14ac:dyDescent="0.15">
      <c r="A39" s="48"/>
      <c r="B39" s="64">
        <v>3</v>
      </c>
      <c r="C39" s="83"/>
      <c r="D39" s="83"/>
      <c r="E39" s="83"/>
      <c r="F39" s="116"/>
      <c r="G39" s="116"/>
      <c r="H39" s="48"/>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89"/>
      <c r="AZ39" s="89"/>
      <c r="BA39" s="89"/>
      <c r="BB39" s="89"/>
      <c r="BC39" s="89"/>
    </row>
    <row r="40" spans="1:55" s="90" customFormat="1" ht="18.75" customHeight="1" x14ac:dyDescent="0.15">
      <c r="A40" s="48"/>
      <c r="B40" s="64">
        <v>4</v>
      </c>
      <c r="C40" s="83"/>
      <c r="D40" s="83"/>
      <c r="E40" s="83"/>
      <c r="F40" s="116"/>
      <c r="G40" s="116"/>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89"/>
      <c r="AZ40" s="89"/>
      <c r="BA40" s="89"/>
      <c r="BB40" s="89"/>
      <c r="BC40" s="89"/>
    </row>
    <row r="41" spans="1:55" s="90" customFormat="1" ht="18.75" customHeight="1" x14ac:dyDescent="0.15">
      <c r="A41" s="48"/>
      <c r="B41" s="64">
        <v>5</v>
      </c>
      <c r="C41" s="83"/>
      <c r="D41" s="83"/>
      <c r="E41" s="83"/>
      <c r="F41" s="116"/>
      <c r="G41" s="116"/>
      <c r="H41" s="48"/>
      <c r="I41" s="48"/>
      <c r="J41" s="48"/>
      <c r="K41" s="48"/>
      <c r="L41" s="48"/>
      <c r="M41" s="48"/>
      <c r="N41" s="48"/>
      <c r="O41" s="48"/>
      <c r="P41" s="48"/>
      <c r="Q41" s="48"/>
      <c r="R41" s="48"/>
      <c r="S41" s="48"/>
      <c r="T41" s="48"/>
      <c r="U41" s="48"/>
      <c r="V41" s="48"/>
      <c r="W41" s="48"/>
      <c r="X41" s="48"/>
      <c r="Y41" s="48"/>
      <c r="Z41" s="48"/>
      <c r="AA41" s="48"/>
      <c r="AB41" s="48"/>
      <c r="AC41" s="48"/>
      <c r="AD41" s="48"/>
      <c r="AE41" s="48"/>
      <c r="AF41" s="48"/>
      <c r="AG41" s="48"/>
      <c r="AH41" s="48"/>
      <c r="AI41" s="48"/>
      <c r="AJ41" s="48"/>
      <c r="AK41" s="48"/>
      <c r="AL41" s="48"/>
      <c r="AM41" s="48"/>
      <c r="AN41" s="48"/>
      <c r="AO41" s="48"/>
      <c r="AP41" s="48"/>
      <c r="AQ41" s="48"/>
      <c r="AR41" s="48"/>
      <c r="AS41" s="48"/>
      <c r="AT41" s="48"/>
      <c r="AU41" s="48"/>
      <c r="AV41" s="48"/>
      <c r="AW41" s="48"/>
      <c r="AX41" s="48"/>
      <c r="AY41" s="89"/>
      <c r="AZ41" s="89"/>
      <c r="BA41" s="89"/>
      <c r="BB41" s="89"/>
      <c r="BC41" s="89"/>
    </row>
    <row r="42" spans="1:55" s="90" customFormat="1" ht="18.75" hidden="1" customHeight="1" x14ac:dyDescent="0.15">
      <c r="A42" s="48"/>
      <c r="B42" s="64">
        <v>6</v>
      </c>
      <c r="C42" s="83"/>
      <c r="D42" s="83"/>
      <c r="E42" s="83"/>
      <c r="F42" s="116"/>
      <c r="G42" s="116"/>
      <c r="H42" s="48"/>
      <c r="I42" s="48"/>
      <c r="J42" s="48"/>
      <c r="K42" s="48"/>
      <c r="L42" s="48"/>
      <c r="M42" s="48"/>
      <c r="N42" s="48"/>
      <c r="O42" s="48"/>
      <c r="P42" s="48"/>
      <c r="Q42" s="48"/>
      <c r="R42" s="48"/>
      <c r="S42" s="48"/>
      <c r="T42" s="48"/>
      <c r="U42" s="48"/>
      <c r="V42" s="48"/>
      <c r="W42" s="48"/>
      <c r="X42" s="48"/>
      <c r="Y42" s="48"/>
      <c r="Z42" s="48"/>
      <c r="AA42" s="48"/>
      <c r="AB42" s="48"/>
      <c r="AC42" s="48"/>
      <c r="AD42" s="48"/>
      <c r="AE42" s="48"/>
      <c r="AF42" s="48"/>
      <c r="AG42" s="48"/>
      <c r="AH42" s="48"/>
      <c r="AI42" s="48"/>
      <c r="AJ42" s="48"/>
      <c r="AK42" s="48"/>
      <c r="AL42" s="48"/>
      <c r="AM42" s="48"/>
      <c r="AN42" s="48"/>
      <c r="AO42" s="48"/>
      <c r="AP42" s="48"/>
      <c r="AQ42" s="48"/>
      <c r="AR42" s="48"/>
      <c r="AS42" s="48"/>
      <c r="AT42" s="48"/>
      <c r="AU42" s="48"/>
      <c r="AV42" s="48"/>
      <c r="AW42" s="48"/>
      <c r="AX42" s="48"/>
      <c r="AY42" s="89"/>
      <c r="AZ42" s="89"/>
      <c r="BA42" s="89"/>
      <c r="BB42" s="89"/>
      <c r="BC42" s="89"/>
    </row>
    <row r="43" spans="1:55" s="90" customFormat="1" ht="18.75" hidden="1" customHeight="1" x14ac:dyDescent="0.15">
      <c r="A43" s="48"/>
      <c r="B43" s="64">
        <v>7</v>
      </c>
      <c r="C43" s="83"/>
      <c r="D43" s="83"/>
      <c r="E43" s="83"/>
      <c r="F43" s="116"/>
      <c r="G43" s="116"/>
      <c r="H43" s="48"/>
      <c r="I43" s="48"/>
      <c r="J43" s="48"/>
      <c r="K43" s="48"/>
      <c r="L43" s="48"/>
      <c r="M43" s="48"/>
      <c r="N43" s="48"/>
      <c r="O43" s="48"/>
      <c r="P43" s="48"/>
      <c r="Q43" s="48"/>
      <c r="R43" s="48"/>
      <c r="S43" s="48"/>
      <c r="T43" s="48"/>
      <c r="U43" s="48"/>
      <c r="V43" s="48"/>
      <c r="W43" s="48"/>
      <c r="X43" s="48"/>
      <c r="Y43" s="48"/>
      <c r="Z43" s="48"/>
      <c r="AA43" s="48"/>
      <c r="AB43" s="48"/>
      <c r="AC43" s="48"/>
      <c r="AD43" s="48"/>
      <c r="AE43" s="48"/>
      <c r="AF43" s="48"/>
      <c r="AG43" s="48"/>
      <c r="AH43" s="48"/>
      <c r="AI43" s="48"/>
      <c r="AJ43" s="48"/>
      <c r="AK43" s="48"/>
      <c r="AL43" s="48"/>
      <c r="AM43" s="48"/>
      <c r="AN43" s="48"/>
      <c r="AO43" s="48"/>
      <c r="AP43" s="48"/>
      <c r="AQ43" s="48"/>
      <c r="AR43" s="48"/>
      <c r="AS43" s="48"/>
      <c r="AT43" s="48"/>
      <c r="AU43" s="48"/>
      <c r="AV43" s="48"/>
      <c r="AW43" s="48"/>
      <c r="AX43" s="48"/>
      <c r="AY43" s="89"/>
      <c r="AZ43" s="89"/>
      <c r="BA43" s="89"/>
      <c r="BB43" s="89"/>
      <c r="BC43" s="89"/>
    </row>
    <row r="44" spans="1:55" s="90" customFormat="1" ht="20.25" customHeight="1" x14ac:dyDescent="0.15">
      <c r="A44" s="48"/>
      <c r="B44" s="48"/>
      <c r="C44" s="91"/>
      <c r="D44" s="48"/>
      <c r="E44" s="68" t="s">
        <v>95</v>
      </c>
      <c r="F44" s="165">
        <f>SUM(F37:F43)</f>
        <v>0</v>
      </c>
      <c r="G44" s="165">
        <f>SUM(G37:G43)</f>
        <v>0</v>
      </c>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89"/>
      <c r="AZ44" s="89"/>
      <c r="BA44" s="89"/>
      <c r="BB44" s="89"/>
      <c r="BC44" s="89"/>
    </row>
    <row r="45" spans="1:55" x14ac:dyDescent="0.15">
      <c r="B45" s="3"/>
      <c r="C45" s="85"/>
      <c r="D45" s="3"/>
      <c r="E45" s="88"/>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Y45" s="88"/>
      <c r="AZ45" s="88"/>
      <c r="BA45" s="88"/>
      <c r="BB45" s="88"/>
      <c r="BC45" s="88"/>
    </row>
    <row r="46" spans="1:55" ht="18" customHeight="1" x14ac:dyDescent="0.15">
      <c r="B46" s="377" t="s">
        <v>184</v>
      </c>
      <c r="C46" s="378"/>
      <c r="D46" s="445"/>
      <c r="E46" s="446"/>
      <c r="F46" s="447"/>
      <c r="AR46" s="3"/>
      <c r="AX46" s="7"/>
    </row>
    <row r="47" spans="1:55" ht="18" customHeight="1" x14ac:dyDescent="0.15">
      <c r="B47" s="377" t="s">
        <v>183</v>
      </c>
      <c r="C47" s="378"/>
      <c r="D47" s="445"/>
      <c r="E47" s="446"/>
      <c r="F47" s="447"/>
      <c r="AR47" s="3"/>
      <c r="AX47" s="7"/>
    </row>
    <row r="48" spans="1:55" ht="18" customHeight="1" x14ac:dyDescent="0.15">
      <c r="B48" s="377" t="s">
        <v>181</v>
      </c>
      <c r="C48" s="378"/>
      <c r="D48" s="448"/>
      <c r="E48" s="449"/>
      <c r="F48" s="450"/>
      <c r="AR48" s="3"/>
      <c r="AX48" s="7"/>
    </row>
    <row r="49" spans="2:50" ht="18" customHeight="1" x14ac:dyDescent="0.15">
      <c r="B49" s="377" t="s">
        <v>182</v>
      </c>
      <c r="C49" s="378"/>
      <c r="D49" s="445"/>
      <c r="E49" s="446"/>
      <c r="F49" s="447"/>
      <c r="AR49" s="3"/>
      <c r="AX49" s="7"/>
    </row>
    <row r="50" spans="2:50" x14ac:dyDescent="0.15"/>
    <row r="51" spans="2:50" x14ac:dyDescent="0.15"/>
    <row r="52" spans="2:50" x14ac:dyDescent="0.15"/>
    <row r="53" spans="2:50" x14ac:dyDescent="0.15"/>
    <row r="54" spans="2:50" x14ac:dyDescent="0.15"/>
    <row r="55" spans="2:50" x14ac:dyDescent="0.15"/>
    <row r="56" spans="2:50" x14ac:dyDescent="0.15"/>
    <row r="57" spans="2:50" x14ac:dyDescent="0.15"/>
    <row r="58" spans="2:50" x14ac:dyDescent="0.15"/>
    <row r="59" spans="2:50" x14ac:dyDescent="0.15"/>
    <row r="60" spans="2:50" x14ac:dyDescent="0.15"/>
    <row r="61" spans="2:50" x14ac:dyDescent="0.15"/>
    <row r="62" spans="2:50" x14ac:dyDescent="0.15"/>
    <row r="63" spans="2:50" x14ac:dyDescent="0.15"/>
    <row r="64" spans="2:50"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hidden="1" x14ac:dyDescent="0.15"/>
    <row r="90" hidden="1" x14ac:dyDescent="0.15"/>
    <row r="91" hidden="1" x14ac:dyDescent="0.15"/>
    <row r="92" x14ac:dyDescent="0.15"/>
    <row r="93" x14ac:dyDescent="0.15"/>
    <row r="94" x14ac:dyDescent="0.15"/>
    <row r="95" x14ac:dyDescent="0.15"/>
    <row r="96" x14ac:dyDescent="0.15"/>
    <row r="97" x14ac:dyDescent="0.15"/>
    <row r="98" x14ac:dyDescent="0.15"/>
    <row r="99" x14ac:dyDescent="0.15"/>
    <row r="100" x14ac:dyDescent="0.15"/>
    <row r="101" hidden="1" x14ac:dyDescent="0.15"/>
  </sheetData>
  <dataConsolidate/>
  <mergeCells count="47">
    <mergeCell ref="B46:C46"/>
    <mergeCell ref="B47:C47"/>
    <mergeCell ref="B48:C48"/>
    <mergeCell ref="B49:C49"/>
    <mergeCell ref="D46:F46"/>
    <mergeCell ref="D47:F47"/>
    <mergeCell ref="D48:F48"/>
    <mergeCell ref="D49:F49"/>
    <mergeCell ref="B36:C36"/>
    <mergeCell ref="AJ11:AJ12"/>
    <mergeCell ref="F11:F12"/>
    <mergeCell ref="I11:T11"/>
    <mergeCell ref="U11:AF11"/>
    <mergeCell ref="B11:B12"/>
    <mergeCell ref="C11:C12"/>
    <mergeCell ref="D11:D12"/>
    <mergeCell ref="AI11:AI12"/>
    <mergeCell ref="AH11:AH12"/>
    <mergeCell ref="E11:E12"/>
    <mergeCell ref="G11:G12"/>
    <mergeCell ref="H11:H12"/>
    <mergeCell ref="B35:G35"/>
    <mergeCell ref="AS11:AS12"/>
    <mergeCell ref="AT10:AW10"/>
    <mergeCell ref="AW11:AW12"/>
    <mergeCell ref="I10:AG10"/>
    <mergeCell ref="B2:H4"/>
    <mergeCell ref="B5:D5"/>
    <mergeCell ref="B7:H7"/>
    <mergeCell ref="AN10:AS10"/>
    <mergeCell ref="B8:H8"/>
    <mergeCell ref="D9:H9"/>
    <mergeCell ref="AH10:AM10"/>
    <mergeCell ref="B10:H10"/>
    <mergeCell ref="B9:C9"/>
    <mergeCell ref="AT11:AV11"/>
    <mergeCell ref="E5:F5"/>
    <mergeCell ref="G5:H5"/>
    <mergeCell ref="AR11:AR12"/>
    <mergeCell ref="AG11:AG12"/>
    <mergeCell ref="AN11:AN12"/>
    <mergeCell ref="AO11:AO12"/>
    <mergeCell ref="AP11:AP12"/>
    <mergeCell ref="AL11:AL12"/>
    <mergeCell ref="AM11:AM12"/>
    <mergeCell ref="AK11:AK12"/>
    <mergeCell ref="AQ11:AQ12"/>
  </mergeCells>
  <phoneticPr fontId="0" type="noConversion"/>
  <dataValidations count="1">
    <dataValidation type="list" allowBlank="1" showInputMessage="1" showErrorMessage="1" sqref="C37:C43" xr:uid="{00000000-0002-0000-0300-000000000000}">
      <formula1>$J$2:$J$4</formula1>
    </dataValidation>
  </dataValidations>
  <pageMargins left="1.1811023622047245" right="0.78740157480314965" top="0.78740157480314965" bottom="0.78740157480314965" header="0.31496062992125984" footer="0.31496062992125984"/>
  <pageSetup scale="48" fitToHeight="10" orientation="landscape" r:id="rId1"/>
  <headerFooter alignWithMargins="0"/>
  <drawing r:id="rId2"/>
  <legacyDrawing r:id="rId3"/>
  <oleObjects>
    <mc:AlternateContent xmlns:mc="http://schemas.openxmlformats.org/markup-compatibility/2006">
      <mc:Choice Requires="x14">
        <oleObject progId="CorelDRAW.Graphic.10" shapeId="8193" r:id="rId4">
          <objectPr defaultSize="0" autoPict="0" r:id="rId5">
            <anchor moveWithCells="1" sizeWithCells="1">
              <from>
                <xdr:col>1</xdr:col>
                <xdr:colOff>114300</xdr:colOff>
                <xdr:row>0</xdr:row>
                <xdr:rowOff>0</xdr:rowOff>
              </from>
              <to>
                <xdr:col>3</xdr:col>
                <xdr:colOff>0</xdr:colOff>
                <xdr:row>0</xdr:row>
                <xdr:rowOff>0</xdr:rowOff>
              </to>
            </anchor>
          </objectPr>
        </oleObject>
      </mc:Choice>
      <mc:Fallback>
        <oleObject progId="CorelDRAW.Graphic.10" shapeId="8193"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BR22"/>
  <sheetViews>
    <sheetView zoomScale="130" zoomScaleNormal="130" zoomScaleSheetLayoutView="100" zoomScalePageLayoutView="130" workbookViewId="0">
      <selection activeCell="C9" sqref="C9:D9"/>
    </sheetView>
  </sheetViews>
  <sheetFormatPr baseColWidth="10" defaultColWidth="0" defaultRowHeight="13" zeroHeight="1" x14ac:dyDescent="0.15"/>
  <cols>
    <col min="1" max="1" width="2.6640625" style="7" customWidth="1"/>
    <col min="2" max="2" width="3.6640625" style="7" customWidth="1"/>
    <col min="3" max="3" width="29.5" style="7" customWidth="1"/>
    <col min="4" max="4" width="36.33203125" style="7" customWidth="1"/>
    <col min="5" max="5" width="29.1640625" style="7" customWidth="1"/>
    <col min="6" max="6" width="3.6640625" style="7" customWidth="1"/>
    <col min="7" max="7" width="2.6640625" style="7" customWidth="1"/>
    <col min="8" max="9" width="2.6640625" style="7" hidden="1" customWidth="1"/>
    <col min="10" max="10" width="23.5" style="7" hidden="1" customWidth="1"/>
    <col min="11" max="11" width="3" style="7" hidden="1" customWidth="1"/>
    <col min="12" max="46" width="2.6640625" style="7" hidden="1" customWidth="1"/>
    <col min="47" max="48" width="0" style="7" hidden="1" customWidth="1"/>
    <col min="49" max="49" width="2.6640625" style="7" hidden="1" customWidth="1"/>
    <col min="50" max="51" width="0" style="7" hidden="1" customWidth="1"/>
    <col min="52" max="52" width="2.6640625" style="7" hidden="1" customWidth="1"/>
    <col min="53" max="54" width="0" style="7" hidden="1" customWidth="1"/>
    <col min="55" max="55" width="2.6640625" style="7" hidden="1" customWidth="1"/>
    <col min="56" max="58" width="0" style="7" hidden="1" customWidth="1"/>
    <col min="59" max="59" width="2.6640625" style="7" hidden="1" customWidth="1"/>
    <col min="60" max="61" width="0" style="7" hidden="1" customWidth="1"/>
    <col min="62" max="62" width="2.6640625" style="7" hidden="1" customWidth="1"/>
    <col min="63" max="64" width="0" style="7" hidden="1" customWidth="1"/>
    <col min="65" max="65" width="2.6640625" style="7" hidden="1" customWidth="1"/>
    <col min="66" max="69" width="0" style="7" hidden="1" customWidth="1"/>
    <col min="70" max="70" width="2.6640625" style="7" hidden="1" customWidth="1"/>
    <col min="71" max="16384" width="0" style="7" hidden="1"/>
  </cols>
  <sheetData>
    <row r="1" spans="1:47" s="3" customFormat="1" ht="29.25" customHeight="1" x14ac:dyDescent="0.15">
      <c r="B1" s="226"/>
      <c r="C1" s="379"/>
      <c r="D1" s="379"/>
      <c r="E1" s="379"/>
      <c r="F1" s="222"/>
      <c r="R1" s="80"/>
      <c r="S1" s="80"/>
      <c r="T1" s="80"/>
      <c r="U1" s="80"/>
      <c r="V1" s="80"/>
      <c r="W1" s="80"/>
      <c r="X1" s="80"/>
      <c r="Y1" s="80"/>
      <c r="Z1" s="80"/>
      <c r="AA1" s="80"/>
      <c r="AB1" s="80"/>
      <c r="AC1" s="80"/>
      <c r="AD1" s="80"/>
      <c r="AE1" s="80"/>
      <c r="AF1" s="80"/>
      <c r="AG1" s="80"/>
      <c r="AH1" s="80"/>
      <c r="AI1" s="80"/>
      <c r="AJ1" s="80"/>
      <c r="AK1" s="80"/>
      <c r="AL1" s="80"/>
      <c r="AM1" s="80"/>
      <c r="AN1" s="80"/>
      <c r="AO1" s="80"/>
      <c r="AP1" s="80"/>
      <c r="AQ1" s="80"/>
      <c r="AR1" s="80"/>
      <c r="AS1" s="80"/>
      <c r="AT1" s="80"/>
      <c r="AU1" s="80"/>
    </row>
    <row r="2" spans="1:47" s="3" customFormat="1" ht="29.25" customHeight="1" x14ac:dyDescent="0.15">
      <c r="B2" s="227"/>
      <c r="C2" s="261"/>
      <c r="D2" s="261"/>
      <c r="E2" s="261"/>
      <c r="F2" s="223"/>
      <c r="R2" s="80"/>
      <c r="S2" s="80"/>
      <c r="T2" s="80"/>
      <c r="U2" s="80"/>
      <c r="V2" s="80"/>
      <c r="W2" s="80"/>
      <c r="X2" s="80"/>
      <c r="Y2" s="80"/>
      <c r="Z2" s="80"/>
      <c r="AA2" s="80"/>
      <c r="AB2" s="80"/>
      <c r="AC2" s="80"/>
      <c r="AD2" s="80"/>
      <c r="AE2" s="80"/>
      <c r="AF2" s="80"/>
      <c r="AG2" s="80"/>
      <c r="AH2" s="80"/>
      <c r="AI2" s="80"/>
      <c r="AJ2" s="80"/>
      <c r="AK2" s="80"/>
      <c r="AL2" s="80"/>
      <c r="AM2" s="80"/>
      <c r="AN2" s="80"/>
      <c r="AO2" s="80"/>
      <c r="AP2" s="80"/>
      <c r="AQ2" s="80"/>
      <c r="AR2" s="80"/>
      <c r="AS2" s="80"/>
      <c r="AT2" s="80"/>
      <c r="AU2" s="80"/>
    </row>
    <row r="3" spans="1:47" s="3" customFormat="1" ht="12.75" customHeight="1" x14ac:dyDescent="0.15">
      <c r="B3" s="228"/>
      <c r="C3" s="380"/>
      <c r="D3" s="380"/>
      <c r="E3" s="380"/>
      <c r="F3" s="224"/>
      <c r="R3" s="80"/>
      <c r="S3" s="80"/>
      <c r="T3" s="80"/>
      <c r="U3" s="80"/>
      <c r="V3" s="80"/>
      <c r="W3" s="80"/>
      <c r="X3" s="80"/>
      <c r="Y3" s="80"/>
      <c r="Z3" s="80"/>
      <c r="AA3" s="80"/>
      <c r="AB3" s="80"/>
      <c r="AC3" s="80"/>
      <c r="AD3" s="80"/>
      <c r="AE3" s="80"/>
      <c r="AF3" s="80"/>
      <c r="AG3" s="80"/>
      <c r="AH3" s="80"/>
      <c r="AI3" s="80"/>
      <c r="AJ3" s="80"/>
      <c r="AK3" s="80"/>
      <c r="AL3" s="80"/>
      <c r="AM3" s="80"/>
      <c r="AN3" s="80"/>
      <c r="AO3" s="80"/>
      <c r="AP3" s="80"/>
      <c r="AQ3" s="80"/>
      <c r="AR3" s="80"/>
      <c r="AS3" s="80"/>
      <c r="AT3" s="80"/>
      <c r="AU3" s="80"/>
    </row>
    <row r="4" spans="1:47" s="3" customFormat="1" ht="14.25" customHeight="1" x14ac:dyDescent="0.15">
      <c r="B4" s="349" t="s">
        <v>220</v>
      </c>
      <c r="C4" s="351"/>
      <c r="D4" s="225" t="s">
        <v>221</v>
      </c>
      <c r="E4" s="349" t="s">
        <v>222</v>
      </c>
      <c r="F4" s="351"/>
      <c r="R4" s="80"/>
      <c r="S4" s="80"/>
      <c r="T4" s="80"/>
      <c r="U4" s="80"/>
      <c r="V4" s="80"/>
      <c r="W4" s="80"/>
      <c r="X4" s="80"/>
      <c r="Y4" s="80"/>
      <c r="Z4" s="80"/>
      <c r="AA4" s="80"/>
      <c r="AB4" s="80"/>
      <c r="AC4" s="80"/>
      <c r="AD4" s="80"/>
      <c r="AE4" s="80"/>
      <c r="AF4" s="80"/>
      <c r="AG4" s="80"/>
      <c r="AH4" s="80"/>
      <c r="AI4" s="80"/>
      <c r="AJ4" s="80"/>
      <c r="AK4" s="80"/>
      <c r="AL4" s="80"/>
      <c r="AM4" s="80"/>
      <c r="AN4" s="80"/>
      <c r="AO4" s="80"/>
      <c r="AP4" s="80"/>
      <c r="AQ4" s="80"/>
      <c r="AR4" s="80"/>
      <c r="AS4" s="80"/>
      <c r="AT4" s="80"/>
      <c r="AU4" s="80"/>
    </row>
    <row r="5" spans="1:47" x14ac:dyDescent="0.15">
      <c r="A5" s="3"/>
      <c r="B5" s="3"/>
      <c r="C5" s="3"/>
      <c r="D5" s="3"/>
      <c r="E5" s="3"/>
      <c r="F5" s="3"/>
      <c r="G5" s="3"/>
      <c r="H5" s="3"/>
      <c r="I5" s="3"/>
      <c r="J5" s="3"/>
    </row>
    <row r="6" spans="1:47" ht="14" x14ac:dyDescent="0.15">
      <c r="B6" s="238" t="s">
        <v>55</v>
      </c>
      <c r="C6" s="238"/>
      <c r="D6" s="238"/>
      <c r="E6" s="238"/>
      <c r="F6" s="238"/>
      <c r="G6" s="103"/>
      <c r="H6" s="103"/>
      <c r="I6" s="103"/>
      <c r="J6" s="103"/>
    </row>
    <row r="7" spans="1:47" ht="33.75" customHeight="1" x14ac:dyDescent="0.15">
      <c r="A7" s="104"/>
      <c r="B7" s="237" t="s">
        <v>85</v>
      </c>
      <c r="C7" s="237"/>
      <c r="D7" s="285" t="str">
        <f>IF(ISTEXT(IDENTIFICACIÓN!B68),IDENTIFICACIÓN!B68," ")</f>
        <v/>
      </c>
      <c r="E7" s="286"/>
      <c r="F7" s="287"/>
      <c r="G7" s="104"/>
      <c r="H7" s="104"/>
      <c r="I7" s="104"/>
      <c r="J7" s="104"/>
    </row>
    <row r="8" spans="1:47" s="107" customFormat="1" ht="18" customHeight="1" x14ac:dyDescent="0.15">
      <c r="A8" s="19"/>
      <c r="B8" s="105" t="s">
        <v>74</v>
      </c>
      <c r="C8" s="383" t="s">
        <v>93</v>
      </c>
      <c r="D8" s="383"/>
      <c r="E8" s="381" t="s">
        <v>57</v>
      </c>
      <c r="F8" s="382"/>
      <c r="G8" s="106"/>
      <c r="H8" s="106"/>
      <c r="I8" s="106"/>
      <c r="J8" s="106"/>
    </row>
    <row r="9" spans="1:47" ht="30" customHeight="1" x14ac:dyDescent="0.15">
      <c r="A9" s="104"/>
      <c r="B9" s="23">
        <v>1</v>
      </c>
      <c r="C9" s="273"/>
      <c r="D9" s="273"/>
      <c r="E9" s="349"/>
      <c r="F9" s="351"/>
      <c r="G9" s="104"/>
      <c r="H9" s="104"/>
      <c r="I9" s="104"/>
      <c r="J9" s="104"/>
    </row>
    <row r="10" spans="1:47" ht="30" customHeight="1" x14ac:dyDescent="0.15">
      <c r="A10" s="104"/>
      <c r="B10" s="23">
        <v>2</v>
      </c>
      <c r="C10" s="273"/>
      <c r="D10" s="273"/>
      <c r="E10" s="381"/>
      <c r="F10" s="382"/>
      <c r="G10" s="104"/>
      <c r="H10" s="104"/>
      <c r="I10" s="104"/>
      <c r="J10" s="104"/>
    </row>
    <row r="11" spans="1:47" ht="30" customHeight="1" x14ac:dyDescent="0.15">
      <c r="A11" s="104"/>
      <c r="B11" s="23">
        <v>3</v>
      </c>
      <c r="C11" s="273"/>
      <c r="D11" s="273"/>
      <c r="E11" s="381"/>
      <c r="F11" s="382"/>
      <c r="G11" s="104"/>
      <c r="H11" s="104"/>
      <c r="I11" s="104"/>
      <c r="J11" s="104"/>
    </row>
    <row r="12" spans="1:47" ht="30" customHeight="1" x14ac:dyDescent="0.15">
      <c r="A12" s="104"/>
      <c r="B12" s="23">
        <v>4</v>
      </c>
      <c r="C12" s="273"/>
      <c r="D12" s="273"/>
      <c r="E12" s="381"/>
      <c r="F12" s="382"/>
      <c r="G12" s="104"/>
      <c r="H12" s="104"/>
      <c r="I12" s="104"/>
      <c r="J12" s="104"/>
    </row>
    <row r="13" spans="1:47" ht="30" customHeight="1" x14ac:dyDescent="0.15">
      <c r="A13" s="104"/>
      <c r="B13" s="23">
        <v>5</v>
      </c>
      <c r="C13" s="273"/>
      <c r="D13" s="273"/>
      <c r="E13" s="381"/>
      <c r="F13" s="382"/>
      <c r="G13" s="104"/>
      <c r="H13" s="104"/>
      <c r="I13" s="104"/>
      <c r="J13" s="104"/>
    </row>
    <row r="14" spans="1:47" ht="30" customHeight="1" x14ac:dyDescent="0.15">
      <c r="A14" s="3"/>
      <c r="B14" s="23">
        <v>6</v>
      </c>
      <c r="C14" s="273"/>
      <c r="D14" s="273"/>
      <c r="E14" s="381"/>
      <c r="F14" s="382"/>
      <c r="G14" s="104"/>
      <c r="H14" s="104"/>
      <c r="I14" s="104"/>
      <c r="J14" s="104"/>
    </row>
    <row r="15" spans="1:47" x14ac:dyDescent="0.15">
      <c r="A15" s="104"/>
      <c r="B15" s="3"/>
      <c r="C15" s="3"/>
      <c r="D15" s="104"/>
      <c r="E15" s="104"/>
      <c r="F15" s="104"/>
      <c r="G15" s="104"/>
      <c r="H15" s="104"/>
      <c r="I15" s="104"/>
      <c r="J15" s="104"/>
    </row>
    <row r="16" spans="1:47" x14ac:dyDescent="0.15">
      <c r="A16" s="3"/>
      <c r="B16" s="108" t="s">
        <v>56</v>
      </c>
      <c r="C16" s="3"/>
      <c r="D16" s="3"/>
      <c r="E16" s="3"/>
      <c r="F16" s="3"/>
      <c r="G16" s="3"/>
      <c r="H16" s="3"/>
      <c r="I16" s="3"/>
      <c r="J16" s="3"/>
    </row>
    <row r="17" spans="1:10" x14ac:dyDescent="0.15">
      <c r="A17" s="3"/>
      <c r="B17" s="3"/>
      <c r="C17" s="3"/>
      <c r="D17" s="3"/>
      <c r="E17" s="3"/>
      <c r="F17" s="3"/>
      <c r="G17" s="3"/>
      <c r="H17" s="3"/>
      <c r="I17" s="3"/>
      <c r="J17" s="3"/>
    </row>
    <row r="18" spans="1:10" hidden="1" x14ac:dyDescent="0.15"/>
    <row r="19" spans="1:10" hidden="1" x14ac:dyDescent="0.15"/>
    <row r="20" spans="1:10" hidden="1" x14ac:dyDescent="0.15"/>
    <row r="21" spans="1:10" hidden="1" x14ac:dyDescent="0.15"/>
    <row r="22" spans="1:10" hidden="1" x14ac:dyDescent="0.15"/>
  </sheetData>
  <dataConsolidate/>
  <mergeCells count="20">
    <mergeCell ref="C13:D13"/>
    <mergeCell ref="C14:D14"/>
    <mergeCell ref="C9:D9"/>
    <mergeCell ref="E13:F13"/>
    <mergeCell ref="E14:F14"/>
    <mergeCell ref="C12:D12"/>
    <mergeCell ref="C10:D10"/>
    <mergeCell ref="C11:D11"/>
    <mergeCell ref="E10:F10"/>
    <mergeCell ref="E11:F11"/>
    <mergeCell ref="E12:F12"/>
    <mergeCell ref="C1:E3"/>
    <mergeCell ref="B6:F6"/>
    <mergeCell ref="D7:F7"/>
    <mergeCell ref="E8:F8"/>
    <mergeCell ref="E9:F9"/>
    <mergeCell ref="B7:C7"/>
    <mergeCell ref="C8:D8"/>
    <mergeCell ref="B4:C4"/>
    <mergeCell ref="E4:F4"/>
  </mergeCells>
  <phoneticPr fontId="0" type="noConversion"/>
  <pageMargins left="1.1811023622047245" right="0.78740157480314965" top="0.78740157480314965" bottom="0.78740157480314965" header="0.31496062992125984" footer="0.31496062992125984"/>
  <pageSetup scale="70" fitToHeight="10" orientation="landscape"/>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9">
    <pageSetUpPr fitToPage="1"/>
  </sheetPr>
  <dimension ref="A1:BC65"/>
  <sheetViews>
    <sheetView topLeftCell="A6" zoomScale="120" zoomScaleNormal="120" zoomScaleSheetLayoutView="100" zoomScalePageLayoutView="140" workbookViewId="0">
      <selection activeCell="C19" sqref="C19:D19"/>
    </sheetView>
  </sheetViews>
  <sheetFormatPr baseColWidth="10" defaultColWidth="16.83203125" defaultRowHeight="13" x14ac:dyDescent="0.15"/>
  <cols>
    <col min="1" max="1" width="1.5" style="3" customWidth="1"/>
    <col min="2" max="2" width="33.1640625" style="7" customWidth="1"/>
    <col min="3" max="3" width="19.1640625" style="7" customWidth="1"/>
    <col min="4" max="4" width="5.6640625" style="7" bestFit="1" customWidth="1"/>
    <col min="5" max="5" width="3.1640625" style="7" customWidth="1"/>
    <col min="6" max="6" width="22.5" style="7" customWidth="1"/>
    <col min="7" max="7" width="20.83203125" style="7" customWidth="1"/>
    <col min="8" max="8" width="20.5" style="7" customWidth="1"/>
    <col min="9" max="9" width="30.83203125" style="3" customWidth="1"/>
    <col min="10" max="16384" width="16.83203125" style="7"/>
  </cols>
  <sheetData>
    <row r="1" spans="2:55" hidden="1" x14ac:dyDescent="0.15">
      <c r="F1" s="7" t="s">
        <v>107</v>
      </c>
      <c r="G1" s="7" t="s">
        <v>114</v>
      </c>
      <c r="H1" s="94" t="s">
        <v>128</v>
      </c>
    </row>
    <row r="2" spans="2:55" hidden="1" x14ac:dyDescent="0.15">
      <c r="F2" s="7" t="s">
        <v>109</v>
      </c>
      <c r="G2" s="7" t="s">
        <v>116</v>
      </c>
      <c r="H2" s="94" t="s">
        <v>129</v>
      </c>
    </row>
    <row r="3" spans="2:55" hidden="1" x14ac:dyDescent="0.15">
      <c r="F3" s="7" t="s">
        <v>111</v>
      </c>
      <c r="H3" s="94" t="s">
        <v>130</v>
      </c>
    </row>
    <row r="4" spans="2:55" hidden="1" x14ac:dyDescent="0.15">
      <c r="H4" s="94" t="s">
        <v>131</v>
      </c>
    </row>
    <row r="5" spans="2:55" hidden="1" x14ac:dyDescent="0.15"/>
    <row r="6" spans="2:55" s="3" customFormat="1" ht="4.5" customHeight="1" x14ac:dyDescent="0.15"/>
    <row r="7" spans="2:55" s="3" customFormat="1" x14ac:dyDescent="0.15">
      <c r="B7" s="391"/>
      <c r="C7" s="379"/>
      <c r="D7" s="379"/>
      <c r="E7" s="379"/>
      <c r="F7" s="379"/>
      <c r="G7" s="379"/>
      <c r="H7" s="392"/>
      <c r="J7" s="88"/>
      <c r="K7" s="88"/>
      <c r="L7" s="88"/>
      <c r="M7" s="88"/>
      <c r="N7" s="88"/>
      <c r="O7" s="88"/>
      <c r="P7" s="88"/>
      <c r="Q7" s="88"/>
      <c r="R7" s="88"/>
      <c r="S7" s="88"/>
      <c r="T7" s="88"/>
      <c r="U7" s="88"/>
      <c r="V7" s="88"/>
      <c r="W7" s="88"/>
      <c r="X7" s="88"/>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row>
    <row r="8" spans="2:55" s="3" customFormat="1" x14ac:dyDescent="0.15">
      <c r="B8" s="393"/>
      <c r="C8" s="261"/>
      <c r="D8" s="261"/>
      <c r="E8" s="261"/>
      <c r="F8" s="261"/>
      <c r="G8" s="261"/>
      <c r="H8" s="394"/>
      <c r="J8" s="88"/>
      <c r="K8" s="88"/>
      <c r="L8" s="88"/>
      <c r="M8" s="88"/>
      <c r="N8" s="88"/>
      <c r="O8" s="88"/>
      <c r="P8" s="88"/>
      <c r="Q8" s="88"/>
      <c r="R8" s="88"/>
      <c r="S8" s="88"/>
      <c r="T8" s="88"/>
      <c r="U8" s="88"/>
      <c r="V8" s="88"/>
      <c r="W8" s="88"/>
      <c r="X8" s="88"/>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row>
    <row r="9" spans="2:55" s="3" customFormat="1" x14ac:dyDescent="0.15">
      <c r="B9" s="393"/>
      <c r="C9" s="261"/>
      <c r="D9" s="261"/>
      <c r="E9" s="261"/>
      <c r="F9" s="261"/>
      <c r="G9" s="261"/>
      <c r="H9" s="394"/>
      <c r="J9" s="88"/>
      <c r="K9" s="88"/>
      <c r="L9" s="88"/>
      <c r="M9" s="88"/>
      <c r="N9" s="88"/>
      <c r="O9" s="88"/>
      <c r="P9" s="88"/>
      <c r="Q9" s="88"/>
      <c r="R9" s="88"/>
      <c r="S9" s="88"/>
      <c r="T9" s="88"/>
      <c r="U9" s="88"/>
      <c r="V9" s="88"/>
      <c r="W9" s="88"/>
      <c r="X9" s="88"/>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c r="BA9" s="80"/>
      <c r="BB9" s="80"/>
      <c r="BC9" s="80"/>
    </row>
    <row r="10" spans="2:55" s="3" customFormat="1" x14ac:dyDescent="0.15">
      <c r="B10" s="393"/>
      <c r="C10" s="261"/>
      <c r="D10" s="261"/>
      <c r="E10" s="261"/>
      <c r="F10" s="261"/>
      <c r="G10" s="261"/>
      <c r="H10" s="394"/>
      <c r="J10" s="88"/>
      <c r="K10" s="88"/>
      <c r="L10" s="88"/>
      <c r="M10" s="88"/>
      <c r="N10" s="88"/>
      <c r="O10" s="88"/>
      <c r="P10" s="88"/>
      <c r="Q10" s="88"/>
      <c r="R10" s="88"/>
      <c r="S10" s="88"/>
      <c r="T10" s="88"/>
      <c r="U10" s="88"/>
      <c r="V10" s="88"/>
      <c r="W10" s="88"/>
      <c r="X10" s="88"/>
      <c r="Z10" s="80"/>
      <c r="AA10" s="80"/>
      <c r="AB10" s="80"/>
      <c r="AC10" s="80"/>
      <c r="AD10" s="80"/>
      <c r="AE10" s="80"/>
      <c r="AF10" s="80"/>
      <c r="AG10" s="80"/>
      <c r="AH10" s="80"/>
      <c r="AI10" s="80"/>
      <c r="AJ10" s="80"/>
      <c r="AK10" s="80"/>
      <c r="AL10" s="80"/>
      <c r="AM10" s="80"/>
      <c r="AN10" s="80"/>
      <c r="AO10" s="80"/>
      <c r="AP10" s="80"/>
      <c r="AQ10" s="80"/>
      <c r="AR10" s="80"/>
      <c r="AS10" s="80"/>
      <c r="AT10" s="80"/>
      <c r="AU10" s="80"/>
      <c r="AV10" s="80"/>
      <c r="AW10" s="80"/>
      <c r="AX10" s="80"/>
      <c r="AY10" s="80"/>
      <c r="AZ10" s="80"/>
      <c r="BA10" s="80"/>
      <c r="BB10" s="80"/>
      <c r="BC10" s="80"/>
    </row>
    <row r="11" spans="2:55" s="3" customFormat="1" x14ac:dyDescent="0.15">
      <c r="B11" s="393"/>
      <c r="C11" s="261"/>
      <c r="D11" s="261"/>
      <c r="E11" s="261"/>
      <c r="F11" s="261"/>
      <c r="G11" s="261"/>
      <c r="H11" s="394"/>
      <c r="J11" s="88"/>
      <c r="K11" s="88"/>
      <c r="L11" s="88"/>
      <c r="M11" s="88"/>
      <c r="N11" s="88"/>
      <c r="O11" s="88"/>
      <c r="P11" s="88"/>
      <c r="Q11" s="88"/>
      <c r="R11" s="88"/>
      <c r="S11" s="88"/>
      <c r="T11" s="88"/>
      <c r="U11" s="88"/>
      <c r="V11" s="88"/>
      <c r="W11" s="88"/>
      <c r="X11" s="88"/>
      <c r="Z11" s="80"/>
      <c r="AA11" s="80"/>
      <c r="AB11" s="80"/>
      <c r="AC11" s="80"/>
      <c r="AD11" s="80"/>
      <c r="AE11" s="80"/>
      <c r="AF11" s="80"/>
      <c r="AG11" s="80"/>
      <c r="AH11" s="80"/>
      <c r="AI11" s="80"/>
      <c r="AJ11" s="80"/>
      <c r="AK11" s="80"/>
      <c r="AL11" s="80"/>
      <c r="AM11" s="80"/>
      <c r="AN11" s="80"/>
      <c r="AO11" s="80"/>
      <c r="AP11" s="80"/>
      <c r="AQ11" s="80"/>
      <c r="AR11" s="80"/>
      <c r="AS11" s="80"/>
      <c r="AT11" s="80"/>
      <c r="AU11" s="80"/>
      <c r="AV11" s="80"/>
      <c r="AW11" s="80"/>
      <c r="AX11" s="80"/>
      <c r="AY11" s="80"/>
      <c r="AZ11" s="80"/>
      <c r="BA11" s="80"/>
      <c r="BB11" s="80"/>
      <c r="BC11" s="80"/>
    </row>
    <row r="12" spans="2:55" s="3" customFormat="1" x14ac:dyDescent="0.15">
      <c r="B12" s="395"/>
      <c r="C12" s="380"/>
      <c r="D12" s="380"/>
      <c r="E12" s="380"/>
      <c r="F12" s="380"/>
      <c r="G12" s="380"/>
      <c r="H12" s="396"/>
      <c r="J12" s="88"/>
      <c r="K12" s="88"/>
      <c r="L12" s="88"/>
      <c r="M12" s="88"/>
      <c r="N12" s="88"/>
      <c r="O12" s="88"/>
      <c r="P12" s="88"/>
      <c r="Q12" s="88"/>
      <c r="R12" s="88"/>
      <c r="S12" s="88"/>
      <c r="T12" s="88"/>
      <c r="U12" s="88"/>
      <c r="V12" s="88"/>
      <c r="W12" s="88"/>
      <c r="X12" s="88"/>
      <c r="Z12" s="80"/>
      <c r="AA12" s="80"/>
      <c r="AB12" s="80"/>
      <c r="AC12" s="80"/>
      <c r="AD12" s="80"/>
      <c r="AE12" s="80"/>
      <c r="AF12" s="80"/>
      <c r="AG12" s="80"/>
      <c r="AH12" s="80"/>
      <c r="AI12" s="80"/>
      <c r="AJ12" s="80"/>
      <c r="AK12" s="80"/>
      <c r="AL12" s="80"/>
      <c r="AM12" s="80"/>
      <c r="AN12" s="80"/>
      <c r="AO12" s="80"/>
      <c r="AP12" s="80"/>
      <c r="AQ12" s="80"/>
      <c r="AR12" s="80"/>
      <c r="AS12" s="80"/>
      <c r="AT12" s="80"/>
      <c r="AU12" s="80"/>
      <c r="AV12" s="80"/>
      <c r="AW12" s="80"/>
      <c r="AX12" s="80"/>
      <c r="AY12" s="80"/>
      <c r="AZ12" s="80"/>
      <c r="BA12" s="80"/>
      <c r="BB12" s="80"/>
      <c r="BC12" s="80"/>
    </row>
    <row r="13" spans="2:55" s="3" customFormat="1" ht="14" x14ac:dyDescent="0.15">
      <c r="B13" s="225" t="s">
        <v>220</v>
      </c>
      <c r="C13" s="273" t="s">
        <v>221</v>
      </c>
      <c r="D13" s="273"/>
      <c r="E13" s="273"/>
      <c r="F13" s="273"/>
      <c r="G13" s="273" t="s">
        <v>222</v>
      </c>
      <c r="H13" s="273"/>
      <c r="J13" s="88"/>
      <c r="K13" s="88"/>
      <c r="L13" s="88"/>
      <c r="M13" s="88"/>
      <c r="N13" s="88"/>
      <c r="O13" s="88"/>
      <c r="P13" s="88"/>
      <c r="Q13" s="88"/>
      <c r="R13" s="88"/>
      <c r="S13" s="88"/>
      <c r="T13" s="88"/>
      <c r="U13" s="88"/>
      <c r="V13" s="88"/>
      <c r="W13" s="88"/>
      <c r="X13" s="88"/>
      <c r="Z13" s="80"/>
      <c r="AA13" s="80"/>
      <c r="AB13" s="80"/>
      <c r="AC13" s="80"/>
      <c r="AD13" s="80"/>
      <c r="AE13" s="80"/>
      <c r="AF13" s="80"/>
      <c r="AG13" s="80"/>
      <c r="AH13" s="80"/>
      <c r="AI13" s="80"/>
      <c r="AJ13" s="80"/>
      <c r="AK13" s="80"/>
      <c r="AL13" s="80"/>
      <c r="AM13" s="80"/>
      <c r="AN13" s="80"/>
      <c r="AO13" s="80"/>
      <c r="AP13" s="80"/>
      <c r="AQ13" s="80"/>
      <c r="AR13" s="80"/>
      <c r="AS13" s="80"/>
      <c r="AT13" s="80"/>
      <c r="AU13" s="80"/>
      <c r="AV13" s="80"/>
      <c r="AW13" s="80"/>
      <c r="AX13" s="80"/>
      <c r="AY13" s="80"/>
      <c r="AZ13" s="80"/>
      <c r="BA13" s="80"/>
      <c r="BB13" s="80"/>
      <c r="BC13" s="80"/>
    </row>
    <row r="14" spans="2:55" s="3" customFormat="1" ht="5" customHeight="1" x14ac:dyDescent="0.15"/>
    <row r="15" spans="2:55" ht="14" x14ac:dyDescent="0.15">
      <c r="B15" s="238" t="s">
        <v>170</v>
      </c>
      <c r="C15" s="238"/>
      <c r="D15" s="238"/>
      <c r="E15" s="238"/>
      <c r="F15" s="238"/>
      <c r="G15" s="238"/>
      <c r="H15" s="238"/>
      <c r="J15" s="88"/>
      <c r="K15" s="88"/>
      <c r="L15" s="88"/>
      <c r="M15" s="88"/>
      <c r="N15" s="88"/>
      <c r="O15" s="88"/>
      <c r="P15" s="88"/>
      <c r="Q15" s="88"/>
      <c r="R15" s="88"/>
      <c r="S15" s="88"/>
      <c r="T15" s="88"/>
      <c r="U15" s="88"/>
      <c r="V15" s="88"/>
      <c r="W15" s="88"/>
      <c r="X15" s="88"/>
    </row>
    <row r="16" spans="2:55" ht="38" customHeight="1" x14ac:dyDescent="0.15">
      <c r="B16" s="95" t="s">
        <v>169</v>
      </c>
      <c r="C16" s="285" t="str">
        <f>UPPER((IF(ISTEXT(IDENTIFICACIÓN!B68),IDENTIFICACIÓN!B68," ")))</f>
        <v/>
      </c>
      <c r="D16" s="286"/>
      <c r="E16" s="286"/>
      <c r="F16" s="286"/>
      <c r="G16" s="286"/>
      <c r="H16" s="287"/>
      <c r="J16" s="88"/>
      <c r="K16" s="88"/>
      <c r="L16" s="88"/>
      <c r="M16" s="88"/>
      <c r="N16" s="88"/>
      <c r="O16" s="88"/>
      <c r="P16" s="88"/>
      <c r="Q16" s="88"/>
      <c r="R16" s="88"/>
      <c r="S16" s="88"/>
      <c r="T16" s="88"/>
      <c r="U16" s="88"/>
      <c r="V16" s="88"/>
      <c r="W16" s="88"/>
      <c r="X16" s="88"/>
    </row>
    <row r="17" spans="1:24" ht="25" customHeight="1" x14ac:dyDescent="0.15">
      <c r="B17" s="95" t="s">
        <v>168</v>
      </c>
      <c r="C17" s="285" t="str">
        <f>UPPER((IF(ISTEXT(SEGUIMIENTO!D46),SEGUIMIENTO!D46," ")))</f>
        <v xml:space="preserve"> </v>
      </c>
      <c r="D17" s="286"/>
      <c r="E17" s="286"/>
      <c r="F17" s="287"/>
      <c r="G17" s="397" t="str">
        <f>UPPER((IF(ISTEXT(SEGUIMIENTO!D47),SEGUIMIENTO!D47," ")))</f>
        <v xml:space="preserve"> </v>
      </c>
      <c r="H17" s="397"/>
      <c r="J17" s="88"/>
      <c r="K17" s="88"/>
      <c r="L17" s="88"/>
      <c r="M17" s="88"/>
      <c r="N17" s="88"/>
      <c r="O17" s="88"/>
      <c r="P17" s="88"/>
      <c r="Q17" s="88"/>
      <c r="R17" s="88"/>
      <c r="S17" s="88"/>
      <c r="T17" s="88"/>
      <c r="U17" s="88"/>
      <c r="V17" s="88"/>
      <c r="W17" s="88"/>
      <c r="X17" s="88"/>
    </row>
    <row r="18" spans="1:24" s="3" customFormat="1" ht="5" customHeight="1" x14ac:dyDescent="0.15"/>
    <row r="19" spans="1:24" ht="20" customHeight="1" x14ac:dyDescent="0.15">
      <c r="B19" s="96" t="s">
        <v>138</v>
      </c>
      <c r="C19" s="398"/>
      <c r="D19" s="399"/>
      <c r="E19" s="3"/>
      <c r="F19" s="168" t="s">
        <v>132</v>
      </c>
      <c r="G19" s="168" t="s">
        <v>143</v>
      </c>
      <c r="H19" s="168" t="s">
        <v>133</v>
      </c>
      <c r="J19" s="88"/>
      <c r="K19" s="88"/>
      <c r="L19" s="88"/>
      <c r="M19" s="88"/>
      <c r="N19" s="88"/>
      <c r="O19" s="88"/>
      <c r="P19" s="88"/>
      <c r="Q19" s="88"/>
      <c r="R19" s="88"/>
      <c r="S19" s="88"/>
      <c r="T19" s="88"/>
      <c r="U19" s="88"/>
      <c r="V19" s="88"/>
      <c r="W19" s="88"/>
      <c r="X19" s="88"/>
    </row>
    <row r="20" spans="1:24" s="3" customFormat="1" ht="5" customHeight="1" x14ac:dyDescent="0.15"/>
    <row r="21" spans="1:24" ht="20" customHeight="1" x14ac:dyDescent="0.15">
      <c r="B21" s="97" t="s">
        <v>127</v>
      </c>
      <c r="C21" s="398"/>
      <c r="D21" s="399"/>
      <c r="E21" s="3"/>
      <c r="F21" s="214" t="s">
        <v>104</v>
      </c>
      <c r="G21" s="214"/>
      <c r="H21" s="136"/>
      <c r="J21" s="88"/>
      <c r="K21" s="88"/>
      <c r="L21" s="88"/>
      <c r="M21" s="88"/>
      <c r="N21" s="88"/>
      <c r="O21" s="88"/>
      <c r="P21" s="88"/>
      <c r="Q21" s="88"/>
      <c r="R21" s="88"/>
      <c r="S21" s="88"/>
      <c r="T21" s="88"/>
      <c r="U21" s="88"/>
      <c r="V21" s="88"/>
      <c r="W21" s="88"/>
      <c r="X21" s="88"/>
    </row>
    <row r="22" spans="1:24" ht="20" customHeight="1" x14ac:dyDescent="0.15">
      <c r="B22" s="97" t="s">
        <v>136</v>
      </c>
      <c r="C22" s="400"/>
      <c r="D22" s="399"/>
      <c r="E22" s="3"/>
      <c r="F22" s="217" t="s">
        <v>104</v>
      </c>
      <c r="G22" s="217"/>
      <c r="H22" s="136"/>
      <c r="K22" s="88"/>
      <c r="L22" s="88"/>
      <c r="M22" s="88"/>
      <c r="N22" s="88"/>
      <c r="O22" s="88"/>
      <c r="P22" s="88"/>
      <c r="Q22" s="88"/>
      <c r="R22" s="88"/>
      <c r="S22" s="88"/>
      <c r="T22" s="88"/>
      <c r="U22" s="88"/>
      <c r="V22" s="88"/>
      <c r="W22" s="88"/>
      <c r="X22" s="88"/>
    </row>
    <row r="23" spans="1:24" ht="20" customHeight="1" x14ac:dyDescent="0.15">
      <c r="B23" s="97" t="s">
        <v>137</v>
      </c>
      <c r="C23" s="400"/>
      <c r="D23" s="399"/>
      <c r="E23" s="3"/>
      <c r="F23" s="170"/>
      <c r="G23" s="170"/>
      <c r="H23" s="136"/>
      <c r="K23" s="88"/>
      <c r="L23" s="88"/>
      <c r="M23" s="88"/>
      <c r="N23" s="88"/>
      <c r="O23" s="88"/>
      <c r="P23" s="88"/>
      <c r="Q23" s="88"/>
      <c r="R23" s="88"/>
      <c r="S23" s="88"/>
      <c r="T23" s="88"/>
      <c r="U23" s="88"/>
      <c r="V23" s="88"/>
      <c r="W23" s="88"/>
      <c r="X23" s="88"/>
    </row>
    <row r="24" spans="1:24" s="3" customFormat="1" ht="5" customHeight="1" x14ac:dyDescent="0.15"/>
    <row r="25" spans="1:24" s="43" customFormat="1" ht="14" x14ac:dyDescent="0.15">
      <c r="A25" s="44"/>
      <c r="B25" s="238" t="s">
        <v>139</v>
      </c>
      <c r="C25" s="238"/>
      <c r="D25" s="238"/>
      <c r="E25" s="44"/>
      <c r="F25" s="390" t="s">
        <v>140</v>
      </c>
      <c r="G25" s="390"/>
      <c r="H25" s="390"/>
      <c r="I25" s="44"/>
    </row>
    <row r="26" spans="1:24" s="43" customFormat="1" ht="14" x14ac:dyDescent="0.15">
      <c r="A26" s="44"/>
      <c r="B26" s="238" t="s">
        <v>134</v>
      </c>
      <c r="C26" s="238"/>
      <c r="D26" s="168" t="s">
        <v>121</v>
      </c>
      <c r="E26" s="44"/>
      <c r="F26" s="98" t="s">
        <v>177</v>
      </c>
      <c r="G26" s="98" t="s">
        <v>105</v>
      </c>
      <c r="H26" s="99" t="s">
        <v>106</v>
      </c>
      <c r="I26" s="44"/>
    </row>
    <row r="27" spans="1:24" ht="24.75" customHeight="1" x14ac:dyDescent="0.15">
      <c r="B27" s="386" t="s">
        <v>122</v>
      </c>
      <c r="C27" s="387"/>
      <c r="D27" s="169" t="s">
        <v>114</v>
      </c>
      <c r="E27" s="3"/>
      <c r="F27" s="100" t="s">
        <v>108</v>
      </c>
      <c r="G27" s="169" t="s">
        <v>107</v>
      </c>
      <c r="H27" s="229" t="s">
        <v>111</v>
      </c>
    </row>
    <row r="28" spans="1:24" ht="24.75" customHeight="1" x14ac:dyDescent="0.15">
      <c r="B28" s="386" t="s">
        <v>123</v>
      </c>
      <c r="C28" s="387"/>
      <c r="D28" s="169" t="s">
        <v>114</v>
      </c>
      <c r="E28" s="3"/>
      <c r="F28" s="100" t="s">
        <v>110</v>
      </c>
      <c r="G28" s="169" t="s">
        <v>111</v>
      </c>
      <c r="H28" s="229" t="s">
        <v>111</v>
      </c>
    </row>
    <row r="29" spans="1:24" ht="24.75" customHeight="1" x14ac:dyDescent="0.15">
      <c r="B29" s="386" t="s">
        <v>124</v>
      </c>
      <c r="C29" s="387"/>
      <c r="D29" s="169" t="s">
        <v>114</v>
      </c>
      <c r="E29" s="3"/>
      <c r="F29" s="100" t="s">
        <v>112</v>
      </c>
      <c r="G29" s="169" t="s">
        <v>107</v>
      </c>
      <c r="H29" s="229" t="s">
        <v>111</v>
      </c>
    </row>
    <row r="30" spans="1:24" ht="24.75" customHeight="1" x14ac:dyDescent="0.15">
      <c r="B30" s="386" t="s">
        <v>125</v>
      </c>
      <c r="C30" s="387"/>
      <c r="D30" s="169" t="s">
        <v>114</v>
      </c>
      <c r="E30" s="3"/>
      <c r="F30" s="100" t="s">
        <v>113</v>
      </c>
      <c r="G30" s="169" t="s">
        <v>107</v>
      </c>
      <c r="H30" s="229" t="s">
        <v>111</v>
      </c>
    </row>
    <row r="31" spans="1:24" ht="24.75" customHeight="1" x14ac:dyDescent="0.15">
      <c r="B31" s="388" t="s">
        <v>176</v>
      </c>
      <c r="C31" s="389"/>
      <c r="D31" s="169" t="s">
        <v>114</v>
      </c>
      <c r="E31" s="3"/>
      <c r="F31" s="100" t="s">
        <v>115</v>
      </c>
      <c r="G31" s="169" t="s">
        <v>107</v>
      </c>
      <c r="H31" s="229" t="s">
        <v>111</v>
      </c>
    </row>
    <row r="32" spans="1:24" ht="24.75" customHeight="1" x14ac:dyDescent="0.15">
      <c r="B32" s="386" t="s">
        <v>151</v>
      </c>
      <c r="C32" s="387"/>
      <c r="D32" s="169" t="s">
        <v>114</v>
      </c>
      <c r="E32" s="3"/>
      <c r="F32" s="100" t="s">
        <v>117</v>
      </c>
      <c r="G32" s="169" t="s">
        <v>111</v>
      </c>
      <c r="H32" s="229" t="s">
        <v>111</v>
      </c>
    </row>
    <row r="33" spans="1:26" ht="30" customHeight="1" x14ac:dyDescent="0.15">
      <c r="B33" s="388" t="s">
        <v>144</v>
      </c>
      <c r="C33" s="389"/>
      <c r="D33" s="169" t="s">
        <v>114</v>
      </c>
      <c r="E33" s="3"/>
      <c r="F33" s="100" t="s">
        <v>118</v>
      </c>
      <c r="G33" s="169" t="s">
        <v>111</v>
      </c>
      <c r="H33" s="229" t="s">
        <v>111</v>
      </c>
    </row>
    <row r="34" spans="1:26" ht="24.75" customHeight="1" x14ac:dyDescent="0.15">
      <c r="B34" s="386" t="s">
        <v>145</v>
      </c>
      <c r="C34" s="387"/>
      <c r="D34" s="169" t="s">
        <v>114</v>
      </c>
      <c r="E34" s="3"/>
      <c r="F34" s="100" t="s">
        <v>119</v>
      </c>
      <c r="G34" s="169" t="s">
        <v>107</v>
      </c>
      <c r="H34" s="229" t="s">
        <v>111</v>
      </c>
    </row>
    <row r="35" spans="1:26" ht="24.75" customHeight="1" x14ac:dyDescent="0.15">
      <c r="B35" s="3"/>
      <c r="C35" s="3"/>
      <c r="D35" s="3"/>
      <c r="E35" s="3"/>
      <c r="F35" s="100" t="s">
        <v>120</v>
      </c>
      <c r="G35" s="169" t="s">
        <v>107</v>
      </c>
      <c r="H35" s="229" t="s">
        <v>111</v>
      </c>
    </row>
    <row r="36" spans="1:26" s="3" customFormat="1" ht="5" customHeight="1" x14ac:dyDescent="0.15">
      <c r="E36" s="7"/>
      <c r="G36" s="44"/>
      <c r="H36" s="44"/>
    </row>
    <row r="37" spans="1:26" s="107" customFormat="1" ht="14" x14ac:dyDescent="0.15">
      <c r="A37" s="19"/>
      <c r="B37" s="238" t="s">
        <v>126</v>
      </c>
      <c r="C37" s="238"/>
      <c r="D37" s="238"/>
      <c r="E37" s="238"/>
      <c r="F37" s="238"/>
      <c r="G37" s="238"/>
      <c r="H37" s="238"/>
      <c r="I37" s="19"/>
    </row>
    <row r="38" spans="1:26" s="107" customFormat="1" ht="35" customHeight="1" x14ac:dyDescent="0.15">
      <c r="A38" s="19"/>
      <c r="B38" s="290" t="s">
        <v>179</v>
      </c>
      <c r="C38" s="291"/>
      <c r="D38" s="291"/>
      <c r="E38" s="291"/>
      <c r="F38" s="291"/>
      <c r="G38" s="291"/>
      <c r="H38" s="292"/>
      <c r="I38" s="19"/>
    </row>
    <row r="39" spans="1:26" s="3" customFormat="1" ht="5" customHeight="1" x14ac:dyDescent="0.15"/>
    <row r="40" spans="1:26" s="107" customFormat="1" ht="20" customHeight="1" x14ac:dyDescent="0.15">
      <c r="A40" s="19"/>
      <c r="B40" s="238" t="s">
        <v>142</v>
      </c>
      <c r="C40" s="238"/>
      <c r="D40" s="238"/>
      <c r="E40" s="238"/>
      <c r="F40" s="238"/>
      <c r="G40" s="238"/>
      <c r="H40" s="238"/>
      <c r="I40" s="19"/>
    </row>
    <row r="41" spans="1:26" s="107" customFormat="1" ht="20" customHeight="1" x14ac:dyDescent="0.15">
      <c r="A41" s="19"/>
      <c r="B41" s="168" t="s">
        <v>152</v>
      </c>
      <c r="C41" s="238" t="s">
        <v>141</v>
      </c>
      <c r="D41" s="238"/>
      <c r="E41" s="238"/>
      <c r="F41" s="238"/>
      <c r="G41" s="238"/>
      <c r="H41" s="167" t="s">
        <v>94</v>
      </c>
      <c r="I41" s="19"/>
      <c r="P41" s="171"/>
      <c r="Q41" s="401"/>
      <c r="R41" s="401"/>
      <c r="S41" s="401"/>
      <c r="T41" s="401"/>
      <c r="U41" s="401"/>
      <c r="V41" s="401"/>
      <c r="W41" s="401"/>
      <c r="X41" s="401"/>
      <c r="Y41" s="401"/>
      <c r="Z41" s="401"/>
    </row>
    <row r="42" spans="1:26" s="176" customFormat="1" ht="20" customHeight="1" x14ac:dyDescent="0.2">
      <c r="A42" s="175"/>
      <c r="B42" s="166"/>
      <c r="C42" s="384"/>
      <c r="D42" s="384"/>
      <c r="E42" s="384"/>
      <c r="F42" s="384"/>
      <c r="G42" s="384"/>
      <c r="H42" s="172"/>
      <c r="I42" s="175"/>
      <c r="P42" s="177"/>
      <c r="Q42" s="385"/>
      <c r="R42" s="385"/>
      <c r="S42" s="385"/>
      <c r="T42" s="385"/>
      <c r="U42" s="385"/>
      <c r="V42" s="385"/>
      <c r="W42" s="385"/>
      <c r="X42" s="385"/>
      <c r="Y42" s="385"/>
      <c r="Z42" s="385"/>
    </row>
    <row r="43" spans="1:26" s="176" customFormat="1" ht="20" customHeight="1" x14ac:dyDescent="0.2">
      <c r="A43" s="175"/>
      <c r="B43" s="166"/>
      <c r="C43" s="384"/>
      <c r="D43" s="384"/>
      <c r="E43" s="384"/>
      <c r="F43" s="384"/>
      <c r="G43" s="384"/>
      <c r="H43" s="172"/>
      <c r="I43" s="175"/>
      <c r="P43" s="177"/>
      <c r="Q43" s="385"/>
      <c r="R43" s="385"/>
      <c r="S43" s="385"/>
      <c r="T43" s="385"/>
      <c r="U43" s="385"/>
      <c r="V43" s="385"/>
      <c r="W43" s="385"/>
      <c r="X43" s="385"/>
      <c r="Y43" s="385"/>
      <c r="Z43" s="385"/>
    </row>
    <row r="44" spans="1:26" s="176" customFormat="1" ht="20" customHeight="1" x14ac:dyDescent="0.2">
      <c r="A44" s="175"/>
      <c r="B44" s="166"/>
      <c r="C44" s="384"/>
      <c r="D44" s="384"/>
      <c r="E44" s="384"/>
      <c r="F44" s="384"/>
      <c r="G44" s="384"/>
      <c r="H44" s="172"/>
      <c r="I44" s="175"/>
      <c r="P44" s="177"/>
      <c r="Q44" s="385"/>
      <c r="R44" s="385"/>
      <c r="S44" s="385"/>
      <c r="T44" s="385"/>
      <c r="U44" s="385"/>
      <c r="V44" s="385"/>
      <c r="W44" s="385"/>
      <c r="X44" s="385"/>
      <c r="Y44" s="385"/>
      <c r="Z44" s="385"/>
    </row>
    <row r="45" spans="1:26" s="176" customFormat="1" ht="20" customHeight="1" x14ac:dyDescent="0.2">
      <c r="A45" s="175"/>
      <c r="B45" s="166"/>
      <c r="C45" s="384"/>
      <c r="D45" s="384"/>
      <c r="E45" s="384"/>
      <c r="F45" s="384"/>
      <c r="G45" s="384"/>
      <c r="H45" s="172"/>
      <c r="I45" s="175"/>
      <c r="P45" s="177"/>
      <c r="Q45" s="385"/>
      <c r="R45" s="385"/>
      <c r="S45" s="385"/>
      <c r="T45" s="385"/>
      <c r="U45" s="385"/>
      <c r="V45" s="385"/>
      <c r="W45" s="385"/>
      <c r="X45" s="385"/>
      <c r="Y45" s="385"/>
      <c r="Z45" s="385"/>
    </row>
    <row r="46" spans="1:26" s="176" customFormat="1" ht="20" customHeight="1" x14ac:dyDescent="0.2">
      <c r="A46" s="175"/>
      <c r="B46" s="166"/>
      <c r="C46" s="384"/>
      <c r="D46" s="384"/>
      <c r="E46" s="384"/>
      <c r="F46" s="384"/>
      <c r="G46" s="384"/>
      <c r="H46" s="172"/>
      <c r="I46" s="175"/>
      <c r="P46" s="177"/>
      <c r="Q46" s="385"/>
      <c r="R46" s="385"/>
      <c r="S46" s="385"/>
      <c r="T46" s="385"/>
      <c r="U46" s="385"/>
      <c r="V46" s="385"/>
      <c r="W46" s="385"/>
      <c r="X46" s="385"/>
      <c r="Y46" s="385"/>
      <c r="Z46" s="385"/>
    </row>
    <row r="47" spans="1:26" s="179" customFormat="1" ht="20" customHeight="1" x14ac:dyDescent="0.2">
      <c r="A47" s="178"/>
      <c r="B47" s="173"/>
      <c r="C47" s="402" t="s">
        <v>3</v>
      </c>
      <c r="D47" s="402"/>
      <c r="E47" s="402"/>
      <c r="F47" s="402"/>
      <c r="G47" s="402"/>
      <c r="H47" s="174">
        <f>SUM(H42:H46)</f>
        <v>0</v>
      </c>
      <c r="I47" s="178"/>
      <c r="P47" s="180"/>
      <c r="Q47" s="181"/>
      <c r="R47" s="181"/>
      <c r="S47" s="181"/>
      <c r="T47" s="181"/>
      <c r="U47" s="181"/>
      <c r="V47" s="181"/>
      <c r="W47" s="181"/>
      <c r="X47" s="181"/>
      <c r="Y47" s="181"/>
      <c r="Z47" s="181"/>
    </row>
    <row r="48" spans="1:26" s="3" customFormat="1" ht="5" customHeight="1" x14ac:dyDescent="0.15">
      <c r="J48" s="7"/>
      <c r="P48" s="9"/>
      <c r="Q48" s="261"/>
      <c r="R48" s="261"/>
      <c r="S48" s="261"/>
      <c r="T48" s="261"/>
      <c r="U48" s="261"/>
      <c r="V48" s="261"/>
      <c r="W48" s="261"/>
      <c r="X48" s="261"/>
      <c r="Y48" s="261"/>
      <c r="Z48" s="261"/>
    </row>
    <row r="49" spans="2:26" ht="14" x14ac:dyDescent="0.15">
      <c r="B49" s="238" t="s">
        <v>212</v>
      </c>
      <c r="C49" s="238"/>
      <c r="D49" s="238"/>
      <c r="E49" s="238"/>
      <c r="F49" s="238"/>
      <c r="G49" s="238"/>
      <c r="H49" s="238"/>
      <c r="J49" s="3"/>
    </row>
    <row r="50" spans="2:26" ht="15" customHeight="1" x14ac:dyDescent="0.15">
      <c r="B50" s="96" t="s">
        <v>146</v>
      </c>
      <c r="C50" s="355" t="s">
        <v>213</v>
      </c>
      <c r="D50" s="356"/>
      <c r="E50" s="356"/>
      <c r="F50" s="357"/>
      <c r="G50" s="403" t="s">
        <v>178</v>
      </c>
      <c r="H50" s="404"/>
    </row>
    <row r="51" spans="2:26" ht="15" customHeight="1" x14ac:dyDescent="0.2">
      <c r="B51" s="101" t="s">
        <v>147</v>
      </c>
      <c r="C51" s="409" t="s">
        <v>240</v>
      </c>
      <c r="D51" s="410"/>
      <c r="E51" s="410"/>
      <c r="F51" s="411"/>
      <c r="G51" s="405"/>
      <c r="H51" s="406"/>
    </row>
    <row r="52" spans="2:26" ht="15" customHeight="1" x14ac:dyDescent="0.2">
      <c r="B52" s="101" t="s">
        <v>148</v>
      </c>
      <c r="C52" s="412" t="s">
        <v>214</v>
      </c>
      <c r="D52" s="413"/>
      <c r="E52" s="413"/>
      <c r="F52" s="414"/>
      <c r="G52" s="405"/>
      <c r="H52" s="406"/>
      <c r="K52" s="88"/>
    </row>
    <row r="53" spans="2:26" ht="15" customHeight="1" x14ac:dyDescent="0.2">
      <c r="B53" s="101" t="s">
        <v>150</v>
      </c>
      <c r="C53" s="409" t="s">
        <v>167</v>
      </c>
      <c r="D53" s="410"/>
      <c r="E53" s="410"/>
      <c r="F53" s="411"/>
      <c r="G53" s="407"/>
      <c r="H53" s="408"/>
      <c r="J53" s="88"/>
      <c r="K53" s="88"/>
    </row>
    <row r="54" spans="2:26" s="3" customFormat="1" ht="5" customHeight="1" x14ac:dyDescent="0.15">
      <c r="J54" s="88"/>
      <c r="P54" s="9"/>
      <c r="Q54" s="261"/>
      <c r="R54" s="261"/>
      <c r="S54" s="261"/>
      <c r="T54" s="261"/>
      <c r="U54" s="261"/>
      <c r="V54" s="261"/>
      <c r="W54" s="261"/>
      <c r="X54" s="261"/>
      <c r="Y54" s="261"/>
      <c r="Z54" s="261"/>
    </row>
    <row r="55" spans="2:26" ht="14" x14ac:dyDescent="0.15">
      <c r="B55" s="238" t="s">
        <v>215</v>
      </c>
      <c r="C55" s="238"/>
      <c r="D55" s="238"/>
      <c r="E55" s="238"/>
      <c r="F55" s="238"/>
      <c r="G55" s="238"/>
      <c r="H55" s="238"/>
      <c r="J55" s="3"/>
    </row>
    <row r="56" spans="2:26" ht="15" customHeight="1" x14ac:dyDescent="0.15">
      <c r="B56" s="102" t="s">
        <v>146</v>
      </c>
      <c r="C56" s="355" t="s">
        <v>216</v>
      </c>
      <c r="D56" s="356"/>
      <c r="E56" s="356"/>
      <c r="F56" s="357"/>
      <c r="G56" s="403" t="s">
        <v>178</v>
      </c>
      <c r="H56" s="404"/>
    </row>
    <row r="57" spans="2:26" ht="15" customHeight="1" x14ac:dyDescent="0.2">
      <c r="B57" s="102" t="s">
        <v>147</v>
      </c>
      <c r="C57" s="409" t="s">
        <v>217</v>
      </c>
      <c r="D57" s="410"/>
      <c r="E57" s="410"/>
      <c r="F57" s="411"/>
      <c r="G57" s="405"/>
      <c r="H57" s="406"/>
    </row>
    <row r="58" spans="2:26" ht="15" customHeight="1" x14ac:dyDescent="0.2">
      <c r="B58" s="102" t="s">
        <v>148</v>
      </c>
      <c r="C58" s="412" t="s">
        <v>218</v>
      </c>
      <c r="D58" s="413"/>
      <c r="E58" s="413"/>
      <c r="F58" s="414"/>
      <c r="G58" s="405"/>
      <c r="H58" s="406"/>
    </row>
    <row r="59" spans="2:26" ht="15" customHeight="1" x14ac:dyDescent="0.2">
      <c r="B59" s="102" t="s">
        <v>149</v>
      </c>
      <c r="C59" s="415" t="s">
        <v>239</v>
      </c>
      <c r="D59" s="416"/>
      <c r="E59" s="416"/>
      <c r="F59" s="417"/>
      <c r="G59" s="405"/>
      <c r="H59" s="406"/>
    </row>
    <row r="60" spans="2:26" ht="15" customHeight="1" x14ac:dyDescent="0.2">
      <c r="B60" s="102" t="s">
        <v>150</v>
      </c>
      <c r="C60" s="409" t="s">
        <v>167</v>
      </c>
      <c r="D60" s="410"/>
      <c r="E60" s="410"/>
      <c r="F60" s="411"/>
      <c r="G60" s="407"/>
      <c r="H60" s="408"/>
    </row>
    <row r="61" spans="2:26" s="3" customFormat="1" x14ac:dyDescent="0.15">
      <c r="J61" s="7"/>
    </row>
    <row r="62" spans="2:26" s="3" customFormat="1" x14ac:dyDescent="0.15"/>
    <row r="63" spans="2:26" s="3" customFormat="1" x14ac:dyDescent="0.15"/>
    <row r="64" spans="2:26" s="3" customFormat="1" x14ac:dyDescent="0.15"/>
    <row r="65" spans="10:10" x14ac:dyDescent="0.15">
      <c r="J65" s="3"/>
    </row>
  </sheetData>
  <mergeCells count="53">
    <mergeCell ref="Q54:Z54"/>
    <mergeCell ref="B55:H55"/>
    <mergeCell ref="C56:F56"/>
    <mergeCell ref="G56:H60"/>
    <mergeCell ref="C57:F57"/>
    <mergeCell ref="C58:F58"/>
    <mergeCell ref="C59:F59"/>
    <mergeCell ref="C60:F60"/>
    <mergeCell ref="C50:F50"/>
    <mergeCell ref="G50:H53"/>
    <mergeCell ref="C51:F51"/>
    <mergeCell ref="C52:F52"/>
    <mergeCell ref="C53:F53"/>
    <mergeCell ref="C47:G47"/>
    <mergeCell ref="Q48:Z48"/>
    <mergeCell ref="B49:H49"/>
    <mergeCell ref="C46:G46"/>
    <mergeCell ref="Q46:Z46"/>
    <mergeCell ref="Q41:Z41"/>
    <mergeCell ref="C42:G42"/>
    <mergeCell ref="Q42:Z42"/>
    <mergeCell ref="B40:H40"/>
    <mergeCell ref="C43:G43"/>
    <mergeCell ref="Q43:Z43"/>
    <mergeCell ref="F25:H25"/>
    <mergeCell ref="B7:H12"/>
    <mergeCell ref="C13:F13"/>
    <mergeCell ref="G13:H13"/>
    <mergeCell ref="B15:H15"/>
    <mergeCell ref="C16:H16"/>
    <mergeCell ref="C17:F17"/>
    <mergeCell ref="G17:H17"/>
    <mergeCell ref="C19:D19"/>
    <mergeCell ref="C21:D21"/>
    <mergeCell ref="C22:D22"/>
    <mergeCell ref="C23:D23"/>
    <mergeCell ref="B25:D25"/>
    <mergeCell ref="B26:C26"/>
    <mergeCell ref="C44:G44"/>
    <mergeCell ref="Q44:Z44"/>
    <mergeCell ref="C45:G45"/>
    <mergeCell ref="Q45:Z45"/>
    <mergeCell ref="B27:C27"/>
    <mergeCell ref="B28:C28"/>
    <mergeCell ref="B29:C29"/>
    <mergeCell ref="B30:C30"/>
    <mergeCell ref="B31:C31"/>
    <mergeCell ref="B32:C32"/>
    <mergeCell ref="B33:C33"/>
    <mergeCell ref="B34:C34"/>
    <mergeCell ref="B37:H37"/>
    <mergeCell ref="B38:H38"/>
    <mergeCell ref="C41:G41"/>
  </mergeCells>
  <phoneticPr fontId="17" type="noConversion"/>
  <dataValidations count="3">
    <dataValidation type="list" allowBlank="1" showInputMessage="1" showErrorMessage="1" sqref="G27:H35" xr:uid="{00000000-0002-0000-0600-000000000000}">
      <formula1>$F$1:$F$4</formula1>
    </dataValidation>
    <dataValidation type="list" allowBlank="1" showInputMessage="1" showErrorMessage="1" sqref="D27:D34" xr:uid="{00000000-0002-0000-0600-000001000000}">
      <formula1>$G$1:$G$3</formula1>
    </dataValidation>
    <dataValidation type="list" allowBlank="1" showInputMessage="1" showErrorMessage="1" sqref="C21:D21" xr:uid="{00000000-0002-0000-0600-000002000000}">
      <formula1>$H$1:$H$5</formula1>
    </dataValidation>
  </dataValidations>
  <hyperlinks>
    <hyperlink ref="C52" r:id="rId1" xr:uid="{00000000-0004-0000-0600-000000000000}"/>
    <hyperlink ref="C58" r:id="rId2" xr:uid="{00000000-0004-0000-0600-000001000000}"/>
  </hyperlinks>
  <printOptions horizontalCentered="1"/>
  <pageMargins left="0.3" right="0.3" top="0.8" bottom="1" header="0.31" footer="0.31"/>
  <pageSetup scale="72" orientation="portrait"/>
  <drawing r:id="rId3"/>
  <legacyDrawing r:id="rId4"/>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IDENTIFICACIÓN</vt:lpstr>
      <vt:lpstr>PREPARACIÓN </vt:lpstr>
      <vt:lpstr>COSTOS</vt:lpstr>
      <vt:lpstr>SEGUIMIENTO</vt:lpstr>
      <vt:lpstr>ANEXOS</vt:lpstr>
      <vt:lpstr>VIABILIDAD</vt:lpstr>
      <vt:lpstr>ANEXOS!Área_de_impresión</vt:lpstr>
      <vt:lpstr>COSTOS!Área_de_impresión</vt:lpstr>
      <vt:lpstr>IDENTIFICACIÓN!Área_de_impresión</vt:lpstr>
      <vt:lpstr>'PREPARACIÓN '!Área_de_impresión</vt:lpstr>
      <vt:lpstr>SEGUIMIENTO!Área_de_impresión</vt:lpstr>
      <vt:lpstr>VIABILIDAD!Área_de_impresión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HERNAN DIAZ G</dc:creator>
  <cp:lastModifiedBy>Microsoft Office User</cp:lastModifiedBy>
  <cp:lastPrinted>2018-01-11T21:29:36Z</cp:lastPrinted>
  <dcterms:created xsi:type="dcterms:W3CDTF">2008-06-24T21:31:33Z</dcterms:created>
  <dcterms:modified xsi:type="dcterms:W3CDTF">2020-04-23T17:20:43Z</dcterms:modified>
</cp:coreProperties>
</file>