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Marie\Downloads\"/>
    </mc:Choice>
  </mc:AlternateContent>
  <bookViews>
    <workbookView xWindow="0" yWindow="0" windowWidth="28800" windowHeight="12330" activeTab="1"/>
  </bookViews>
  <sheets>
    <sheet name="Consolidado encuesta " sheetId="6" r:id="rId1"/>
    <sheet name="Evaluación" sheetId="2" r:id="rId2"/>
    <sheet name="Mayores insatisfacciones " sheetId="7" r:id="rId3"/>
    <sheet name="Mayores satisfacciones " sheetId="8" r:id="rId4"/>
  </sheets>
  <definedNames>
    <definedName name="_xlnm._FilterDatabase" localSheetId="1" hidden="1">Evaluación!$B$10:$T$87</definedName>
    <definedName name="_xlnm._FilterDatabase" localSheetId="2" hidden="1">'Mayores insatisfacciones '!$B$10:$T$86</definedName>
    <definedName name="_xlnm._FilterDatabase" localSheetId="3" hidden="1">'Mayores satisfacciones '!$B$10:$T$86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3" i="6" l="1"/>
  <c r="N23" i="6"/>
  <c r="U86" i="8"/>
  <c r="W86" i="8" s="1"/>
  <c r="S86" i="8"/>
  <c r="Q86" i="8"/>
  <c r="O86" i="8"/>
  <c r="M86" i="8"/>
  <c r="K86" i="8"/>
  <c r="I86" i="8"/>
  <c r="U85" i="8"/>
  <c r="W85" i="8" s="1"/>
  <c r="S85" i="8"/>
  <c r="Q85" i="8"/>
  <c r="O85" i="8"/>
  <c r="M85" i="8"/>
  <c r="K85" i="8"/>
  <c r="I85" i="8"/>
  <c r="U84" i="8"/>
  <c r="W84" i="8" s="1"/>
  <c r="S84" i="8"/>
  <c r="Q84" i="8"/>
  <c r="O84" i="8"/>
  <c r="M84" i="8"/>
  <c r="K84" i="8"/>
  <c r="I84" i="8"/>
  <c r="U83" i="8"/>
  <c r="W83" i="8" s="1"/>
  <c r="S83" i="8"/>
  <c r="Q83" i="8"/>
  <c r="O83" i="8"/>
  <c r="M83" i="8"/>
  <c r="K83" i="8"/>
  <c r="I83" i="8"/>
  <c r="U82" i="8"/>
  <c r="W82" i="8" s="1"/>
  <c r="S82" i="8"/>
  <c r="Q82" i="8"/>
  <c r="O82" i="8"/>
  <c r="M82" i="8"/>
  <c r="K82" i="8"/>
  <c r="I82" i="8"/>
  <c r="U81" i="8"/>
  <c r="W81" i="8" s="1"/>
  <c r="S81" i="8"/>
  <c r="Q81" i="8"/>
  <c r="O81" i="8"/>
  <c r="M81" i="8"/>
  <c r="K81" i="8"/>
  <c r="I81" i="8"/>
  <c r="U80" i="8"/>
  <c r="W80" i="8" s="1"/>
  <c r="S80" i="8"/>
  <c r="Q80" i="8"/>
  <c r="O80" i="8"/>
  <c r="M80" i="8"/>
  <c r="K80" i="8"/>
  <c r="I80" i="8"/>
  <c r="U79" i="8"/>
  <c r="W79" i="8" s="1"/>
  <c r="S79" i="8"/>
  <c r="Q79" i="8"/>
  <c r="O79" i="8"/>
  <c r="M79" i="8"/>
  <c r="K79" i="8"/>
  <c r="I79" i="8"/>
  <c r="U78" i="8"/>
  <c r="W78" i="8" s="1"/>
  <c r="S78" i="8"/>
  <c r="Q78" i="8"/>
  <c r="O78" i="8"/>
  <c r="M78" i="8"/>
  <c r="K78" i="8"/>
  <c r="I78" i="8"/>
  <c r="U77" i="8"/>
  <c r="W77" i="8" s="1"/>
  <c r="S77" i="8"/>
  <c r="Q77" i="8"/>
  <c r="O77" i="8"/>
  <c r="M77" i="8"/>
  <c r="K77" i="8"/>
  <c r="I77" i="8"/>
  <c r="U76" i="8"/>
  <c r="W76" i="8" s="1"/>
  <c r="S76" i="8"/>
  <c r="Q76" i="8"/>
  <c r="O76" i="8"/>
  <c r="M76" i="8"/>
  <c r="K76" i="8"/>
  <c r="I76" i="8"/>
  <c r="U75" i="8"/>
  <c r="W75" i="8" s="1"/>
  <c r="S75" i="8"/>
  <c r="Q75" i="8"/>
  <c r="O75" i="8"/>
  <c r="M75" i="8"/>
  <c r="K75" i="8"/>
  <c r="I75" i="8"/>
  <c r="U74" i="8"/>
  <c r="W74" i="8" s="1"/>
  <c r="S74" i="8"/>
  <c r="Q74" i="8"/>
  <c r="O74" i="8"/>
  <c r="M74" i="8"/>
  <c r="K74" i="8"/>
  <c r="I74" i="8"/>
  <c r="U73" i="8"/>
  <c r="W73" i="8" s="1"/>
  <c r="S73" i="8"/>
  <c r="Q73" i="8"/>
  <c r="O73" i="8"/>
  <c r="M73" i="8"/>
  <c r="K73" i="8"/>
  <c r="I73" i="8"/>
  <c r="U72" i="8"/>
  <c r="W72" i="8" s="1"/>
  <c r="S72" i="8"/>
  <c r="Q72" i="8"/>
  <c r="O72" i="8"/>
  <c r="M72" i="8"/>
  <c r="K72" i="8"/>
  <c r="I72" i="8"/>
  <c r="U71" i="8"/>
  <c r="W71" i="8" s="1"/>
  <c r="S71" i="8"/>
  <c r="Q71" i="8"/>
  <c r="O71" i="8"/>
  <c r="M71" i="8"/>
  <c r="K71" i="8"/>
  <c r="I71" i="8"/>
  <c r="U70" i="8"/>
  <c r="W70" i="8" s="1"/>
  <c r="S70" i="8"/>
  <c r="Q70" i="8"/>
  <c r="O70" i="8"/>
  <c r="M70" i="8"/>
  <c r="K70" i="8"/>
  <c r="I70" i="8"/>
  <c r="U69" i="8"/>
  <c r="W69" i="8" s="1"/>
  <c r="S69" i="8"/>
  <c r="Q69" i="8"/>
  <c r="O69" i="8"/>
  <c r="M69" i="8"/>
  <c r="K69" i="8"/>
  <c r="I69" i="8"/>
  <c r="U68" i="8"/>
  <c r="W68" i="8" s="1"/>
  <c r="S68" i="8"/>
  <c r="Q68" i="8"/>
  <c r="O68" i="8"/>
  <c r="M68" i="8"/>
  <c r="K68" i="8"/>
  <c r="I68" i="8"/>
  <c r="U67" i="8"/>
  <c r="W67" i="8" s="1"/>
  <c r="S67" i="8"/>
  <c r="Q67" i="8"/>
  <c r="O67" i="8"/>
  <c r="M67" i="8"/>
  <c r="K67" i="8"/>
  <c r="I67" i="8"/>
  <c r="U66" i="8"/>
  <c r="W66" i="8" s="1"/>
  <c r="S66" i="8"/>
  <c r="Q66" i="8"/>
  <c r="O66" i="8"/>
  <c r="M66" i="8"/>
  <c r="K66" i="8"/>
  <c r="I66" i="8"/>
  <c r="U65" i="8"/>
  <c r="W65" i="8" s="1"/>
  <c r="S65" i="8"/>
  <c r="Q65" i="8"/>
  <c r="O65" i="8"/>
  <c r="M65" i="8"/>
  <c r="K65" i="8"/>
  <c r="I65" i="8"/>
  <c r="U64" i="8"/>
  <c r="W64" i="8" s="1"/>
  <c r="S64" i="8"/>
  <c r="Q64" i="8"/>
  <c r="O64" i="8"/>
  <c r="M64" i="8"/>
  <c r="K64" i="8"/>
  <c r="I64" i="8"/>
  <c r="U63" i="8"/>
  <c r="W63" i="8" s="1"/>
  <c r="S63" i="8"/>
  <c r="Q63" i="8"/>
  <c r="O63" i="8"/>
  <c r="M63" i="8"/>
  <c r="K63" i="8"/>
  <c r="I63" i="8"/>
  <c r="U62" i="8"/>
  <c r="W62" i="8" s="1"/>
  <c r="S62" i="8"/>
  <c r="Q62" i="8"/>
  <c r="O62" i="8"/>
  <c r="M62" i="8"/>
  <c r="K62" i="8"/>
  <c r="I62" i="8"/>
  <c r="U61" i="8"/>
  <c r="W61" i="8" s="1"/>
  <c r="S61" i="8"/>
  <c r="Q61" i="8"/>
  <c r="O61" i="8"/>
  <c r="M61" i="8"/>
  <c r="K61" i="8"/>
  <c r="I61" i="8"/>
  <c r="U60" i="8"/>
  <c r="W60" i="8" s="1"/>
  <c r="S60" i="8"/>
  <c r="Q60" i="8"/>
  <c r="O60" i="8"/>
  <c r="M60" i="8"/>
  <c r="K60" i="8"/>
  <c r="I60" i="8"/>
  <c r="U59" i="8"/>
  <c r="W59" i="8" s="1"/>
  <c r="S59" i="8"/>
  <c r="Q59" i="8"/>
  <c r="O59" i="8"/>
  <c r="M59" i="8"/>
  <c r="K59" i="8"/>
  <c r="I59" i="8"/>
  <c r="U58" i="8"/>
  <c r="W58" i="8" s="1"/>
  <c r="S58" i="8"/>
  <c r="Q58" i="8"/>
  <c r="O58" i="8"/>
  <c r="M58" i="8"/>
  <c r="K58" i="8"/>
  <c r="I58" i="8"/>
  <c r="U57" i="8"/>
  <c r="W57" i="8" s="1"/>
  <c r="S57" i="8"/>
  <c r="Q57" i="8"/>
  <c r="O57" i="8"/>
  <c r="M57" i="8"/>
  <c r="K57" i="8"/>
  <c r="I57" i="8"/>
  <c r="U56" i="8"/>
  <c r="W56" i="8" s="1"/>
  <c r="S56" i="8"/>
  <c r="Q56" i="8"/>
  <c r="O56" i="8"/>
  <c r="M56" i="8"/>
  <c r="K56" i="8"/>
  <c r="I56" i="8"/>
  <c r="U55" i="8"/>
  <c r="W55" i="8" s="1"/>
  <c r="S55" i="8"/>
  <c r="Q55" i="8"/>
  <c r="O55" i="8"/>
  <c r="M55" i="8"/>
  <c r="K55" i="8"/>
  <c r="I55" i="8"/>
  <c r="U54" i="8"/>
  <c r="W54" i="8" s="1"/>
  <c r="S54" i="8"/>
  <c r="Q54" i="8"/>
  <c r="O54" i="8"/>
  <c r="M54" i="8"/>
  <c r="K54" i="8"/>
  <c r="I54" i="8"/>
  <c r="U53" i="8"/>
  <c r="W53" i="8" s="1"/>
  <c r="S53" i="8"/>
  <c r="Q53" i="8"/>
  <c r="O53" i="8"/>
  <c r="M53" i="8"/>
  <c r="K53" i="8"/>
  <c r="I53" i="8"/>
  <c r="U52" i="8"/>
  <c r="W52" i="8" s="1"/>
  <c r="S52" i="8"/>
  <c r="Q52" i="8"/>
  <c r="O52" i="8"/>
  <c r="M52" i="8"/>
  <c r="K52" i="8"/>
  <c r="I52" i="8"/>
  <c r="U51" i="8"/>
  <c r="W51" i="8" s="1"/>
  <c r="S51" i="8"/>
  <c r="Q51" i="8"/>
  <c r="O51" i="8"/>
  <c r="M51" i="8"/>
  <c r="K51" i="8"/>
  <c r="I51" i="8"/>
  <c r="U50" i="8"/>
  <c r="W50" i="8" s="1"/>
  <c r="S50" i="8"/>
  <c r="Q50" i="8"/>
  <c r="O50" i="8"/>
  <c r="M50" i="8"/>
  <c r="K50" i="8"/>
  <c r="I50" i="8"/>
  <c r="U49" i="8"/>
  <c r="W49" i="8" s="1"/>
  <c r="S49" i="8"/>
  <c r="Q49" i="8"/>
  <c r="O49" i="8"/>
  <c r="M49" i="8"/>
  <c r="K49" i="8"/>
  <c r="I49" i="8"/>
  <c r="U48" i="8"/>
  <c r="W48" i="8" s="1"/>
  <c r="S48" i="8"/>
  <c r="Q48" i="8"/>
  <c r="O48" i="8"/>
  <c r="M48" i="8"/>
  <c r="K48" i="8"/>
  <c r="I48" i="8"/>
  <c r="U47" i="8"/>
  <c r="W47" i="8" s="1"/>
  <c r="S47" i="8"/>
  <c r="Q47" i="8"/>
  <c r="O47" i="8"/>
  <c r="M47" i="8"/>
  <c r="K47" i="8"/>
  <c r="I47" i="8"/>
  <c r="U46" i="8"/>
  <c r="W46" i="8" s="1"/>
  <c r="S46" i="8"/>
  <c r="Q46" i="8"/>
  <c r="O46" i="8"/>
  <c r="M46" i="8"/>
  <c r="K46" i="8"/>
  <c r="I46" i="8"/>
  <c r="U45" i="8"/>
  <c r="W45" i="8" s="1"/>
  <c r="S45" i="8"/>
  <c r="Q45" i="8"/>
  <c r="O45" i="8"/>
  <c r="M45" i="8"/>
  <c r="K45" i="8"/>
  <c r="I45" i="8"/>
  <c r="U44" i="8"/>
  <c r="W44" i="8" s="1"/>
  <c r="S44" i="8"/>
  <c r="Q44" i="8"/>
  <c r="O44" i="8"/>
  <c r="M44" i="8"/>
  <c r="K44" i="8"/>
  <c r="I44" i="8"/>
  <c r="U43" i="8"/>
  <c r="W43" i="8" s="1"/>
  <c r="S43" i="8"/>
  <c r="Q43" i="8"/>
  <c r="O43" i="8"/>
  <c r="M43" i="8"/>
  <c r="K43" i="8"/>
  <c r="I43" i="8"/>
  <c r="U42" i="8"/>
  <c r="W42" i="8" s="1"/>
  <c r="S42" i="8"/>
  <c r="Q42" i="8"/>
  <c r="O42" i="8"/>
  <c r="M42" i="8"/>
  <c r="K42" i="8"/>
  <c r="I42" i="8"/>
  <c r="U41" i="8"/>
  <c r="W41" i="8" s="1"/>
  <c r="S41" i="8"/>
  <c r="Q41" i="8"/>
  <c r="O41" i="8"/>
  <c r="M41" i="8"/>
  <c r="K41" i="8"/>
  <c r="I41" i="8"/>
  <c r="U40" i="8"/>
  <c r="W40" i="8" s="1"/>
  <c r="S40" i="8"/>
  <c r="Q40" i="8"/>
  <c r="O40" i="8"/>
  <c r="M40" i="8"/>
  <c r="K40" i="8"/>
  <c r="I40" i="8"/>
  <c r="U39" i="8"/>
  <c r="W39" i="8" s="1"/>
  <c r="S39" i="8"/>
  <c r="Q39" i="8"/>
  <c r="O39" i="8"/>
  <c r="M39" i="8"/>
  <c r="K39" i="8"/>
  <c r="I39" i="8"/>
  <c r="U38" i="8"/>
  <c r="W38" i="8" s="1"/>
  <c r="S38" i="8"/>
  <c r="Q38" i="8"/>
  <c r="O38" i="8"/>
  <c r="M38" i="8"/>
  <c r="K38" i="8"/>
  <c r="I38" i="8"/>
  <c r="U37" i="8"/>
  <c r="W37" i="8" s="1"/>
  <c r="S37" i="8"/>
  <c r="Q37" i="8"/>
  <c r="O37" i="8"/>
  <c r="M37" i="8"/>
  <c r="K37" i="8"/>
  <c r="I37" i="8"/>
  <c r="U36" i="8"/>
  <c r="W36" i="8" s="1"/>
  <c r="S36" i="8"/>
  <c r="Q36" i="8"/>
  <c r="O36" i="8"/>
  <c r="M36" i="8"/>
  <c r="K36" i="8"/>
  <c r="I36" i="8"/>
  <c r="U35" i="8"/>
  <c r="W35" i="8" s="1"/>
  <c r="S35" i="8"/>
  <c r="Q35" i="8"/>
  <c r="O35" i="8"/>
  <c r="M35" i="8"/>
  <c r="K35" i="8"/>
  <c r="I35" i="8"/>
  <c r="U34" i="8"/>
  <c r="W34" i="8" s="1"/>
  <c r="S34" i="8"/>
  <c r="Q34" i="8"/>
  <c r="O34" i="8"/>
  <c r="M34" i="8"/>
  <c r="K34" i="8"/>
  <c r="I34" i="8"/>
  <c r="U33" i="8"/>
  <c r="W33" i="8" s="1"/>
  <c r="S33" i="8"/>
  <c r="Q33" i="8"/>
  <c r="O33" i="8"/>
  <c r="M33" i="8"/>
  <c r="K33" i="8"/>
  <c r="I33" i="8"/>
  <c r="U32" i="8"/>
  <c r="W32" i="8" s="1"/>
  <c r="S32" i="8"/>
  <c r="Q32" i="8"/>
  <c r="O32" i="8"/>
  <c r="M32" i="8"/>
  <c r="K32" i="8"/>
  <c r="I32" i="8"/>
  <c r="U31" i="8"/>
  <c r="W31" i="8" s="1"/>
  <c r="S31" i="8"/>
  <c r="Q31" i="8"/>
  <c r="O31" i="8"/>
  <c r="M31" i="8"/>
  <c r="K31" i="8"/>
  <c r="I31" i="8"/>
  <c r="U30" i="8"/>
  <c r="W30" i="8" s="1"/>
  <c r="S30" i="8"/>
  <c r="Q30" i="8"/>
  <c r="O30" i="8"/>
  <c r="M30" i="8"/>
  <c r="K30" i="8"/>
  <c r="I30" i="8"/>
  <c r="U29" i="8"/>
  <c r="W29" i="8" s="1"/>
  <c r="S29" i="8"/>
  <c r="Q29" i="8"/>
  <c r="O29" i="8"/>
  <c r="M29" i="8"/>
  <c r="K29" i="8"/>
  <c r="I29" i="8"/>
  <c r="U28" i="8"/>
  <c r="W28" i="8" s="1"/>
  <c r="S28" i="8"/>
  <c r="Q28" i="8"/>
  <c r="O28" i="8"/>
  <c r="M28" i="8"/>
  <c r="K28" i="8"/>
  <c r="I28" i="8"/>
  <c r="U27" i="8"/>
  <c r="W27" i="8" s="1"/>
  <c r="S27" i="8"/>
  <c r="Q27" i="8"/>
  <c r="O27" i="8"/>
  <c r="M27" i="8"/>
  <c r="K27" i="8"/>
  <c r="I27" i="8"/>
  <c r="U26" i="8"/>
  <c r="W26" i="8" s="1"/>
  <c r="S26" i="8"/>
  <c r="Q26" i="8"/>
  <c r="O26" i="8"/>
  <c r="M26" i="8"/>
  <c r="K26" i="8"/>
  <c r="I26" i="8"/>
  <c r="U25" i="8"/>
  <c r="W25" i="8" s="1"/>
  <c r="S25" i="8"/>
  <c r="Q25" i="8"/>
  <c r="O25" i="8"/>
  <c r="M25" i="8"/>
  <c r="K25" i="8"/>
  <c r="I25" i="8"/>
  <c r="U24" i="8"/>
  <c r="W24" i="8" s="1"/>
  <c r="S24" i="8"/>
  <c r="Q24" i="8"/>
  <c r="O24" i="8"/>
  <c r="M24" i="8"/>
  <c r="K24" i="8"/>
  <c r="I24" i="8"/>
  <c r="U23" i="8"/>
  <c r="W23" i="8" s="1"/>
  <c r="S23" i="8"/>
  <c r="Q23" i="8"/>
  <c r="O23" i="8"/>
  <c r="M23" i="8"/>
  <c r="K23" i="8"/>
  <c r="I23" i="8"/>
  <c r="U22" i="8"/>
  <c r="W22" i="8" s="1"/>
  <c r="S22" i="8"/>
  <c r="Q22" i="8"/>
  <c r="O22" i="8"/>
  <c r="M22" i="8"/>
  <c r="K22" i="8"/>
  <c r="I22" i="8"/>
  <c r="U21" i="8"/>
  <c r="W21" i="8" s="1"/>
  <c r="S21" i="8"/>
  <c r="Q21" i="8"/>
  <c r="O21" i="8"/>
  <c r="M21" i="8"/>
  <c r="K21" i="8"/>
  <c r="I21" i="8"/>
  <c r="U20" i="8"/>
  <c r="W20" i="8" s="1"/>
  <c r="S20" i="8"/>
  <c r="Q20" i="8"/>
  <c r="O20" i="8"/>
  <c r="M20" i="8"/>
  <c r="K20" i="8"/>
  <c r="I20" i="8"/>
  <c r="U19" i="8"/>
  <c r="W19" i="8" s="1"/>
  <c r="S19" i="8"/>
  <c r="Q19" i="8"/>
  <c r="O19" i="8"/>
  <c r="M19" i="8"/>
  <c r="K19" i="8"/>
  <c r="I19" i="8"/>
  <c r="U18" i="8"/>
  <c r="W18" i="8" s="1"/>
  <c r="S18" i="8"/>
  <c r="Q18" i="8"/>
  <c r="O18" i="8"/>
  <c r="M18" i="8"/>
  <c r="K18" i="8"/>
  <c r="I18" i="8"/>
  <c r="U17" i="8"/>
  <c r="W17" i="8" s="1"/>
  <c r="S17" i="8"/>
  <c r="Q17" i="8"/>
  <c r="O17" i="8"/>
  <c r="M17" i="8"/>
  <c r="K17" i="8"/>
  <c r="I17" i="8"/>
  <c r="U16" i="8"/>
  <c r="W16" i="8" s="1"/>
  <c r="S16" i="8"/>
  <c r="Q16" i="8"/>
  <c r="O16" i="8"/>
  <c r="M16" i="8"/>
  <c r="K16" i="8"/>
  <c r="I16" i="8"/>
  <c r="U15" i="8"/>
  <c r="W15" i="8" s="1"/>
  <c r="S15" i="8"/>
  <c r="Q15" i="8"/>
  <c r="O15" i="8"/>
  <c r="M15" i="8"/>
  <c r="K15" i="8"/>
  <c r="I15" i="8"/>
  <c r="U14" i="8"/>
  <c r="W14" i="8" s="1"/>
  <c r="S14" i="8"/>
  <c r="Q14" i="8"/>
  <c r="O14" i="8"/>
  <c r="M14" i="8"/>
  <c r="K14" i="8"/>
  <c r="I14" i="8"/>
  <c r="U13" i="8"/>
  <c r="W13" i="8" s="1"/>
  <c r="S13" i="8"/>
  <c r="Q13" i="8"/>
  <c r="O13" i="8"/>
  <c r="M13" i="8"/>
  <c r="K13" i="8"/>
  <c r="I13" i="8"/>
  <c r="U86" i="7"/>
  <c r="W86" i="7" s="1"/>
  <c r="S86" i="7"/>
  <c r="Q86" i="7"/>
  <c r="O86" i="7"/>
  <c r="M86" i="7"/>
  <c r="K86" i="7"/>
  <c r="I86" i="7"/>
  <c r="W85" i="7"/>
  <c r="U85" i="7"/>
  <c r="S85" i="7"/>
  <c r="Q85" i="7"/>
  <c r="O85" i="7"/>
  <c r="M85" i="7"/>
  <c r="K85" i="7"/>
  <c r="I85" i="7"/>
  <c r="U84" i="7"/>
  <c r="W84" i="7" s="1"/>
  <c r="S84" i="7"/>
  <c r="Q84" i="7"/>
  <c r="O84" i="7"/>
  <c r="M84" i="7"/>
  <c r="K84" i="7"/>
  <c r="I84" i="7"/>
  <c r="U83" i="7"/>
  <c r="W83" i="7" s="1"/>
  <c r="S83" i="7"/>
  <c r="Q83" i="7"/>
  <c r="O83" i="7"/>
  <c r="M83" i="7"/>
  <c r="K83" i="7"/>
  <c r="I83" i="7"/>
  <c r="U82" i="7"/>
  <c r="W82" i="7" s="1"/>
  <c r="S82" i="7"/>
  <c r="Q82" i="7"/>
  <c r="O82" i="7"/>
  <c r="M82" i="7"/>
  <c r="K82" i="7"/>
  <c r="I82" i="7"/>
  <c r="U81" i="7"/>
  <c r="W81" i="7" s="1"/>
  <c r="S81" i="7"/>
  <c r="Q81" i="7"/>
  <c r="O81" i="7"/>
  <c r="M81" i="7"/>
  <c r="K81" i="7"/>
  <c r="I81" i="7"/>
  <c r="U80" i="7"/>
  <c r="W80" i="7" s="1"/>
  <c r="S80" i="7"/>
  <c r="Q80" i="7"/>
  <c r="O80" i="7"/>
  <c r="M80" i="7"/>
  <c r="K80" i="7"/>
  <c r="I80" i="7"/>
  <c r="U79" i="7"/>
  <c r="W79" i="7" s="1"/>
  <c r="S79" i="7"/>
  <c r="Q79" i="7"/>
  <c r="O79" i="7"/>
  <c r="M79" i="7"/>
  <c r="K79" i="7"/>
  <c r="I79" i="7"/>
  <c r="U78" i="7"/>
  <c r="W78" i="7" s="1"/>
  <c r="S78" i="7"/>
  <c r="Q78" i="7"/>
  <c r="O78" i="7"/>
  <c r="M78" i="7"/>
  <c r="K78" i="7"/>
  <c r="I78" i="7"/>
  <c r="U77" i="7"/>
  <c r="W77" i="7" s="1"/>
  <c r="S77" i="7"/>
  <c r="Q77" i="7"/>
  <c r="O77" i="7"/>
  <c r="M77" i="7"/>
  <c r="K77" i="7"/>
  <c r="I77" i="7"/>
  <c r="U76" i="7"/>
  <c r="W76" i="7" s="1"/>
  <c r="S76" i="7"/>
  <c r="Q76" i="7"/>
  <c r="O76" i="7"/>
  <c r="M76" i="7"/>
  <c r="K76" i="7"/>
  <c r="I76" i="7"/>
  <c r="U75" i="7"/>
  <c r="W75" i="7" s="1"/>
  <c r="S75" i="7"/>
  <c r="Q75" i="7"/>
  <c r="O75" i="7"/>
  <c r="M75" i="7"/>
  <c r="K75" i="7"/>
  <c r="I75" i="7"/>
  <c r="U74" i="7"/>
  <c r="W74" i="7" s="1"/>
  <c r="S74" i="7"/>
  <c r="Q74" i="7"/>
  <c r="O74" i="7"/>
  <c r="M74" i="7"/>
  <c r="K74" i="7"/>
  <c r="I74" i="7"/>
  <c r="U73" i="7"/>
  <c r="W73" i="7" s="1"/>
  <c r="S73" i="7"/>
  <c r="Q73" i="7"/>
  <c r="O73" i="7"/>
  <c r="M73" i="7"/>
  <c r="K73" i="7"/>
  <c r="I73" i="7"/>
  <c r="U72" i="7"/>
  <c r="W72" i="7" s="1"/>
  <c r="S72" i="7"/>
  <c r="Q72" i="7"/>
  <c r="O72" i="7"/>
  <c r="M72" i="7"/>
  <c r="K72" i="7"/>
  <c r="I72" i="7"/>
  <c r="U71" i="7"/>
  <c r="W71" i="7" s="1"/>
  <c r="S71" i="7"/>
  <c r="Q71" i="7"/>
  <c r="O71" i="7"/>
  <c r="M71" i="7"/>
  <c r="K71" i="7"/>
  <c r="I71" i="7"/>
  <c r="U70" i="7"/>
  <c r="W70" i="7" s="1"/>
  <c r="S70" i="7"/>
  <c r="Q70" i="7"/>
  <c r="O70" i="7"/>
  <c r="M70" i="7"/>
  <c r="K70" i="7"/>
  <c r="I70" i="7"/>
  <c r="U69" i="7"/>
  <c r="W69" i="7" s="1"/>
  <c r="S69" i="7"/>
  <c r="Q69" i="7"/>
  <c r="O69" i="7"/>
  <c r="M69" i="7"/>
  <c r="K69" i="7"/>
  <c r="I69" i="7"/>
  <c r="U68" i="7"/>
  <c r="W68" i="7" s="1"/>
  <c r="S68" i="7"/>
  <c r="Q68" i="7"/>
  <c r="O68" i="7"/>
  <c r="M68" i="7"/>
  <c r="K68" i="7"/>
  <c r="I68" i="7"/>
  <c r="U67" i="7"/>
  <c r="W67" i="7" s="1"/>
  <c r="S67" i="7"/>
  <c r="Q67" i="7"/>
  <c r="O67" i="7"/>
  <c r="M67" i="7"/>
  <c r="K67" i="7"/>
  <c r="I67" i="7"/>
  <c r="U66" i="7"/>
  <c r="W66" i="7" s="1"/>
  <c r="S66" i="7"/>
  <c r="Q66" i="7"/>
  <c r="O66" i="7"/>
  <c r="M66" i="7"/>
  <c r="K66" i="7"/>
  <c r="I66" i="7"/>
  <c r="U65" i="7"/>
  <c r="W65" i="7" s="1"/>
  <c r="S65" i="7"/>
  <c r="Q65" i="7"/>
  <c r="O65" i="7"/>
  <c r="M65" i="7"/>
  <c r="K65" i="7"/>
  <c r="I65" i="7"/>
  <c r="U64" i="7"/>
  <c r="W64" i="7" s="1"/>
  <c r="S64" i="7"/>
  <c r="Q64" i="7"/>
  <c r="O64" i="7"/>
  <c r="M64" i="7"/>
  <c r="K64" i="7"/>
  <c r="I64" i="7"/>
  <c r="U63" i="7"/>
  <c r="W63" i="7" s="1"/>
  <c r="S63" i="7"/>
  <c r="Q63" i="7"/>
  <c r="O63" i="7"/>
  <c r="M63" i="7"/>
  <c r="K63" i="7"/>
  <c r="I63" i="7"/>
  <c r="U62" i="7"/>
  <c r="W62" i="7" s="1"/>
  <c r="S62" i="7"/>
  <c r="Q62" i="7"/>
  <c r="O62" i="7"/>
  <c r="M62" i="7"/>
  <c r="K62" i="7"/>
  <c r="I62" i="7"/>
  <c r="U61" i="7"/>
  <c r="W61" i="7" s="1"/>
  <c r="S61" i="7"/>
  <c r="Q61" i="7"/>
  <c r="O61" i="7"/>
  <c r="M61" i="7"/>
  <c r="K61" i="7"/>
  <c r="I61" i="7"/>
  <c r="U60" i="7"/>
  <c r="W60" i="7" s="1"/>
  <c r="S60" i="7"/>
  <c r="Q60" i="7"/>
  <c r="O60" i="7"/>
  <c r="M60" i="7"/>
  <c r="K60" i="7"/>
  <c r="I60" i="7"/>
  <c r="U59" i="7"/>
  <c r="W59" i="7" s="1"/>
  <c r="S59" i="7"/>
  <c r="Q59" i="7"/>
  <c r="O59" i="7"/>
  <c r="M59" i="7"/>
  <c r="K59" i="7"/>
  <c r="I59" i="7"/>
  <c r="U58" i="7"/>
  <c r="W58" i="7" s="1"/>
  <c r="S58" i="7"/>
  <c r="Q58" i="7"/>
  <c r="O58" i="7"/>
  <c r="M58" i="7"/>
  <c r="K58" i="7"/>
  <c r="I58" i="7"/>
  <c r="U57" i="7"/>
  <c r="W57" i="7" s="1"/>
  <c r="S57" i="7"/>
  <c r="Q57" i="7"/>
  <c r="O57" i="7"/>
  <c r="M57" i="7"/>
  <c r="K57" i="7"/>
  <c r="I57" i="7"/>
  <c r="U56" i="7"/>
  <c r="W56" i="7" s="1"/>
  <c r="S56" i="7"/>
  <c r="Q56" i="7"/>
  <c r="O56" i="7"/>
  <c r="M56" i="7"/>
  <c r="K56" i="7"/>
  <c r="I56" i="7"/>
  <c r="W55" i="7"/>
  <c r="U55" i="7"/>
  <c r="S55" i="7"/>
  <c r="Q55" i="7"/>
  <c r="O55" i="7"/>
  <c r="M55" i="7"/>
  <c r="K55" i="7"/>
  <c r="I55" i="7"/>
  <c r="U54" i="7"/>
  <c r="W54" i="7" s="1"/>
  <c r="S54" i="7"/>
  <c r="Q54" i="7"/>
  <c r="O54" i="7"/>
  <c r="M54" i="7"/>
  <c r="K54" i="7"/>
  <c r="I54" i="7"/>
  <c r="U53" i="7"/>
  <c r="W53" i="7" s="1"/>
  <c r="S53" i="7"/>
  <c r="Q53" i="7"/>
  <c r="O53" i="7"/>
  <c r="M53" i="7"/>
  <c r="K53" i="7"/>
  <c r="I53" i="7"/>
  <c r="U52" i="7"/>
  <c r="W52" i="7" s="1"/>
  <c r="S52" i="7"/>
  <c r="Q52" i="7"/>
  <c r="O52" i="7"/>
  <c r="M52" i="7"/>
  <c r="K52" i="7"/>
  <c r="I52" i="7"/>
  <c r="U51" i="7"/>
  <c r="W51" i="7" s="1"/>
  <c r="S51" i="7"/>
  <c r="Q51" i="7"/>
  <c r="O51" i="7"/>
  <c r="M51" i="7"/>
  <c r="K51" i="7"/>
  <c r="I51" i="7"/>
  <c r="U50" i="7"/>
  <c r="W50" i="7" s="1"/>
  <c r="S50" i="7"/>
  <c r="Q50" i="7"/>
  <c r="O50" i="7"/>
  <c r="M50" i="7"/>
  <c r="K50" i="7"/>
  <c r="I50" i="7"/>
  <c r="U49" i="7"/>
  <c r="W49" i="7" s="1"/>
  <c r="S49" i="7"/>
  <c r="Q49" i="7"/>
  <c r="O49" i="7"/>
  <c r="M49" i="7"/>
  <c r="K49" i="7"/>
  <c r="I49" i="7"/>
  <c r="U48" i="7"/>
  <c r="W48" i="7" s="1"/>
  <c r="S48" i="7"/>
  <c r="Q48" i="7"/>
  <c r="O48" i="7"/>
  <c r="M48" i="7"/>
  <c r="K48" i="7"/>
  <c r="I48" i="7"/>
  <c r="U47" i="7"/>
  <c r="W47" i="7" s="1"/>
  <c r="S47" i="7"/>
  <c r="Q47" i="7"/>
  <c r="O47" i="7"/>
  <c r="M47" i="7"/>
  <c r="K47" i="7"/>
  <c r="I47" i="7"/>
  <c r="U46" i="7"/>
  <c r="W46" i="7" s="1"/>
  <c r="S46" i="7"/>
  <c r="Q46" i="7"/>
  <c r="O46" i="7"/>
  <c r="M46" i="7"/>
  <c r="K46" i="7"/>
  <c r="I46" i="7"/>
  <c r="U45" i="7"/>
  <c r="W45" i="7" s="1"/>
  <c r="S45" i="7"/>
  <c r="Q45" i="7"/>
  <c r="O45" i="7"/>
  <c r="M45" i="7"/>
  <c r="K45" i="7"/>
  <c r="I45" i="7"/>
  <c r="U44" i="7"/>
  <c r="W44" i="7" s="1"/>
  <c r="S44" i="7"/>
  <c r="Q44" i="7"/>
  <c r="O44" i="7"/>
  <c r="M44" i="7"/>
  <c r="K44" i="7"/>
  <c r="I44" i="7"/>
  <c r="U43" i="7"/>
  <c r="W43" i="7" s="1"/>
  <c r="S43" i="7"/>
  <c r="Q43" i="7"/>
  <c r="O43" i="7"/>
  <c r="M43" i="7"/>
  <c r="K43" i="7"/>
  <c r="I43" i="7"/>
  <c r="U42" i="7"/>
  <c r="W42" i="7" s="1"/>
  <c r="S42" i="7"/>
  <c r="Q42" i="7"/>
  <c r="O42" i="7"/>
  <c r="M42" i="7"/>
  <c r="K42" i="7"/>
  <c r="I42" i="7"/>
  <c r="U41" i="7"/>
  <c r="W41" i="7" s="1"/>
  <c r="S41" i="7"/>
  <c r="Q41" i="7"/>
  <c r="O41" i="7"/>
  <c r="M41" i="7"/>
  <c r="K41" i="7"/>
  <c r="I41" i="7"/>
  <c r="U40" i="7"/>
  <c r="W40" i="7" s="1"/>
  <c r="S40" i="7"/>
  <c r="Q40" i="7"/>
  <c r="O40" i="7"/>
  <c r="M40" i="7"/>
  <c r="K40" i="7"/>
  <c r="I40" i="7"/>
  <c r="U39" i="7"/>
  <c r="W39" i="7" s="1"/>
  <c r="S39" i="7"/>
  <c r="Q39" i="7"/>
  <c r="O39" i="7"/>
  <c r="M39" i="7"/>
  <c r="K39" i="7"/>
  <c r="I39" i="7"/>
  <c r="U38" i="7"/>
  <c r="W38" i="7" s="1"/>
  <c r="S38" i="7"/>
  <c r="Q38" i="7"/>
  <c r="O38" i="7"/>
  <c r="M38" i="7"/>
  <c r="K38" i="7"/>
  <c r="I38" i="7"/>
  <c r="U37" i="7"/>
  <c r="W37" i="7" s="1"/>
  <c r="S37" i="7"/>
  <c r="Q37" i="7"/>
  <c r="O37" i="7"/>
  <c r="M37" i="7"/>
  <c r="K37" i="7"/>
  <c r="I37" i="7"/>
  <c r="U36" i="7"/>
  <c r="W36" i="7" s="1"/>
  <c r="S36" i="7"/>
  <c r="Q36" i="7"/>
  <c r="O36" i="7"/>
  <c r="M36" i="7"/>
  <c r="K36" i="7"/>
  <c r="I36" i="7"/>
  <c r="U35" i="7"/>
  <c r="W35" i="7" s="1"/>
  <c r="S35" i="7"/>
  <c r="Q35" i="7"/>
  <c r="O35" i="7"/>
  <c r="M35" i="7"/>
  <c r="K35" i="7"/>
  <c r="I35" i="7"/>
  <c r="U34" i="7"/>
  <c r="W34" i="7" s="1"/>
  <c r="S34" i="7"/>
  <c r="Q34" i="7"/>
  <c r="O34" i="7"/>
  <c r="M34" i="7"/>
  <c r="K34" i="7"/>
  <c r="I34" i="7"/>
  <c r="U33" i="7"/>
  <c r="W33" i="7" s="1"/>
  <c r="S33" i="7"/>
  <c r="Q33" i="7"/>
  <c r="O33" i="7"/>
  <c r="M33" i="7"/>
  <c r="K33" i="7"/>
  <c r="I33" i="7"/>
  <c r="U32" i="7"/>
  <c r="W32" i="7" s="1"/>
  <c r="S32" i="7"/>
  <c r="Q32" i="7"/>
  <c r="O32" i="7"/>
  <c r="M32" i="7"/>
  <c r="K32" i="7"/>
  <c r="I32" i="7"/>
  <c r="U31" i="7"/>
  <c r="W31" i="7" s="1"/>
  <c r="S31" i="7"/>
  <c r="Q31" i="7"/>
  <c r="O31" i="7"/>
  <c r="M31" i="7"/>
  <c r="K31" i="7"/>
  <c r="I31" i="7"/>
  <c r="U30" i="7"/>
  <c r="W30" i="7" s="1"/>
  <c r="S30" i="7"/>
  <c r="Q30" i="7"/>
  <c r="O30" i="7"/>
  <c r="M30" i="7"/>
  <c r="K30" i="7"/>
  <c r="I30" i="7"/>
  <c r="U29" i="7"/>
  <c r="W29" i="7" s="1"/>
  <c r="S29" i="7"/>
  <c r="Q29" i="7"/>
  <c r="O29" i="7"/>
  <c r="M29" i="7"/>
  <c r="K29" i="7"/>
  <c r="I29" i="7"/>
  <c r="U28" i="7"/>
  <c r="W28" i="7" s="1"/>
  <c r="S28" i="7"/>
  <c r="Q28" i="7"/>
  <c r="O28" i="7"/>
  <c r="M28" i="7"/>
  <c r="K28" i="7"/>
  <c r="I28" i="7"/>
  <c r="U27" i="7"/>
  <c r="W27" i="7" s="1"/>
  <c r="S27" i="7"/>
  <c r="Q27" i="7"/>
  <c r="O27" i="7"/>
  <c r="M27" i="7"/>
  <c r="K27" i="7"/>
  <c r="I27" i="7"/>
  <c r="U26" i="7"/>
  <c r="W26" i="7" s="1"/>
  <c r="S26" i="7"/>
  <c r="Q26" i="7"/>
  <c r="O26" i="7"/>
  <c r="M26" i="7"/>
  <c r="K26" i="7"/>
  <c r="I26" i="7"/>
  <c r="U25" i="7"/>
  <c r="W25" i="7" s="1"/>
  <c r="S25" i="7"/>
  <c r="Q25" i="7"/>
  <c r="O25" i="7"/>
  <c r="M25" i="7"/>
  <c r="K25" i="7"/>
  <c r="I25" i="7"/>
  <c r="U24" i="7"/>
  <c r="W24" i="7" s="1"/>
  <c r="S24" i="7"/>
  <c r="Q24" i="7"/>
  <c r="O24" i="7"/>
  <c r="M24" i="7"/>
  <c r="K24" i="7"/>
  <c r="I24" i="7"/>
  <c r="U23" i="7"/>
  <c r="W23" i="7" s="1"/>
  <c r="S23" i="7"/>
  <c r="Q23" i="7"/>
  <c r="O23" i="7"/>
  <c r="M23" i="7"/>
  <c r="K23" i="7"/>
  <c r="I23" i="7"/>
  <c r="U22" i="7"/>
  <c r="W22" i="7" s="1"/>
  <c r="S22" i="7"/>
  <c r="Q22" i="7"/>
  <c r="O22" i="7"/>
  <c r="M22" i="7"/>
  <c r="K22" i="7"/>
  <c r="I22" i="7"/>
  <c r="U21" i="7"/>
  <c r="W21" i="7" s="1"/>
  <c r="S21" i="7"/>
  <c r="Q21" i="7"/>
  <c r="O21" i="7"/>
  <c r="M21" i="7"/>
  <c r="K21" i="7"/>
  <c r="I21" i="7"/>
  <c r="U20" i="7"/>
  <c r="W20" i="7" s="1"/>
  <c r="S20" i="7"/>
  <c r="Q20" i="7"/>
  <c r="O20" i="7"/>
  <c r="M20" i="7"/>
  <c r="K20" i="7"/>
  <c r="I20" i="7"/>
  <c r="U19" i="7"/>
  <c r="W19" i="7" s="1"/>
  <c r="S19" i="7"/>
  <c r="Q19" i="7"/>
  <c r="O19" i="7"/>
  <c r="M19" i="7"/>
  <c r="K19" i="7"/>
  <c r="I19" i="7"/>
  <c r="U18" i="7"/>
  <c r="W18" i="7" s="1"/>
  <c r="S18" i="7"/>
  <c r="Q18" i="7"/>
  <c r="O18" i="7"/>
  <c r="M18" i="7"/>
  <c r="K18" i="7"/>
  <c r="I18" i="7"/>
  <c r="U17" i="7"/>
  <c r="W17" i="7" s="1"/>
  <c r="S17" i="7"/>
  <c r="Q17" i="7"/>
  <c r="O17" i="7"/>
  <c r="M17" i="7"/>
  <c r="K17" i="7"/>
  <c r="I17" i="7"/>
  <c r="U16" i="7"/>
  <c r="W16" i="7" s="1"/>
  <c r="S16" i="7"/>
  <c r="Q16" i="7"/>
  <c r="O16" i="7"/>
  <c r="M16" i="7"/>
  <c r="K16" i="7"/>
  <c r="I16" i="7"/>
  <c r="U15" i="7"/>
  <c r="W15" i="7" s="1"/>
  <c r="S15" i="7"/>
  <c r="Q15" i="7"/>
  <c r="O15" i="7"/>
  <c r="M15" i="7"/>
  <c r="K15" i="7"/>
  <c r="I15" i="7"/>
  <c r="U14" i="7"/>
  <c r="W14" i="7" s="1"/>
  <c r="S14" i="7"/>
  <c r="Q14" i="7"/>
  <c r="O14" i="7"/>
  <c r="M14" i="7"/>
  <c r="K14" i="7"/>
  <c r="I14" i="7"/>
  <c r="U13" i="7"/>
  <c r="W13" i="7" s="1"/>
  <c r="S13" i="7"/>
  <c r="Q13" i="7"/>
  <c r="O13" i="7"/>
  <c r="M13" i="7"/>
  <c r="K13" i="7"/>
  <c r="I13" i="7"/>
  <c r="N31" i="6"/>
  <c r="N30" i="6"/>
  <c r="N29" i="6"/>
  <c r="N28" i="6"/>
  <c r="N27" i="6"/>
  <c r="N26" i="6"/>
  <c r="N25" i="6"/>
  <c r="N24" i="6"/>
  <c r="N22" i="6"/>
  <c r="N21" i="6"/>
  <c r="N20" i="6"/>
  <c r="N19" i="6"/>
  <c r="N18" i="6"/>
  <c r="N17" i="6"/>
  <c r="N16" i="6"/>
  <c r="N15" i="6"/>
  <c r="N14" i="6"/>
  <c r="N13" i="6"/>
  <c r="N12" i="6"/>
  <c r="N11" i="6"/>
  <c r="N10" i="6"/>
  <c r="N9" i="6"/>
  <c r="N8" i="6"/>
  <c r="T23" i="8" l="1"/>
  <c r="T27" i="8"/>
  <c r="T29" i="8"/>
  <c r="T82" i="8"/>
  <c r="T84" i="8"/>
  <c r="T39" i="7"/>
  <c r="T52" i="8"/>
  <c r="N32" i="6"/>
  <c r="T48" i="8"/>
  <c r="T56" i="8"/>
  <c r="T32" i="8"/>
  <c r="T15" i="8"/>
  <c r="T17" i="8"/>
  <c r="T31" i="8"/>
  <c r="T33" i="8"/>
  <c r="T34" i="8"/>
  <c r="T39" i="8"/>
  <c r="T43" i="8"/>
  <c r="T45" i="8"/>
  <c r="T46" i="8"/>
  <c r="T55" i="8"/>
  <c r="T57" i="8"/>
  <c r="T58" i="8"/>
  <c r="T62" i="8"/>
  <c r="T81" i="8"/>
  <c r="T85" i="8"/>
  <c r="T19" i="8"/>
  <c r="T21" i="8"/>
  <c r="T22" i="8"/>
  <c r="T36" i="8"/>
  <c r="T47" i="8"/>
  <c r="T66" i="8"/>
  <c r="T68" i="8"/>
  <c r="T14" i="8"/>
  <c r="T30" i="8"/>
  <c r="T35" i="8"/>
  <c r="T37" i="8"/>
  <c r="T38" i="8"/>
  <c r="T53" i="8"/>
  <c r="T54" i="8"/>
  <c r="T63" i="8"/>
  <c r="T65" i="8"/>
  <c r="T67" i="8"/>
  <c r="T73" i="8"/>
  <c r="T74" i="8"/>
  <c r="T75" i="8"/>
  <c r="T83" i="8"/>
  <c r="T86" i="8"/>
  <c r="T76" i="8"/>
  <c r="T77" i="8"/>
  <c r="T78" i="8"/>
  <c r="T79" i="8"/>
  <c r="T80" i="8"/>
  <c r="T69" i="8"/>
  <c r="T70" i="8"/>
  <c r="T71" i="8"/>
  <c r="T72" i="8"/>
  <c r="T64" i="8"/>
  <c r="T60" i="8"/>
  <c r="T59" i="8"/>
  <c r="T61" i="8"/>
  <c r="T51" i="8"/>
  <c r="T49" i="8"/>
  <c r="T50" i="8"/>
  <c r="T41" i="8"/>
  <c r="T42" i="8"/>
  <c r="T40" i="8"/>
  <c r="T44" i="8"/>
  <c r="T24" i="8"/>
  <c r="T25" i="8"/>
  <c r="T26" i="8"/>
  <c r="T28" i="8"/>
  <c r="T18" i="8"/>
  <c r="T20" i="8"/>
  <c r="T16" i="8"/>
  <c r="T13" i="8"/>
  <c r="T70" i="7"/>
  <c r="T76" i="7"/>
  <c r="T34" i="7"/>
  <c r="T52" i="7"/>
  <c r="T61" i="7"/>
  <c r="T29" i="7"/>
  <c r="T50" i="7"/>
  <c r="T20" i="7"/>
  <c r="T86" i="7"/>
  <c r="T18" i="7"/>
  <c r="T24" i="7"/>
  <c r="T49" i="7"/>
  <c r="T69" i="7"/>
  <c r="T80" i="7"/>
  <c r="T19" i="7"/>
  <c r="T26" i="7"/>
  <c r="T37" i="7"/>
  <c r="T44" i="7"/>
  <c r="T58" i="7"/>
  <c r="T64" i="7"/>
  <c r="T79" i="7"/>
  <c r="T83" i="7"/>
  <c r="T30" i="7"/>
  <c r="T32" i="7"/>
  <c r="T43" i="7"/>
  <c r="T57" i="7"/>
  <c r="T62" i="7"/>
  <c r="T66" i="7"/>
  <c r="T72" i="7"/>
  <c r="T81" i="7"/>
  <c r="T82" i="7"/>
  <c r="T85" i="7"/>
  <c r="T84" i="7"/>
  <c r="T77" i="7"/>
  <c r="T78" i="7"/>
  <c r="T68" i="7"/>
  <c r="T73" i="7"/>
  <c r="T74" i="7"/>
  <c r="T67" i="7"/>
  <c r="T75" i="7"/>
  <c r="T71" i="7"/>
  <c r="T60" i="7"/>
  <c r="T65" i="7"/>
  <c r="T63" i="7"/>
  <c r="T59" i="7"/>
  <c r="T51" i="7"/>
  <c r="T45" i="7"/>
  <c r="T46" i="7"/>
  <c r="T48" i="7"/>
  <c r="T53" i="7"/>
  <c r="T54" i="7"/>
  <c r="T56" i="7"/>
  <c r="T47" i="7"/>
  <c r="T55" i="7"/>
  <c r="T27" i="7"/>
  <c r="T35" i="7"/>
  <c r="T41" i="7"/>
  <c r="T42" i="7"/>
  <c r="T38" i="7"/>
  <c r="T31" i="7"/>
  <c r="T40" i="7"/>
  <c r="T33" i="7"/>
  <c r="T36" i="7"/>
  <c r="T28" i="7"/>
  <c r="T25" i="7"/>
  <c r="T21" i="7"/>
  <c r="T22" i="7"/>
  <c r="T23" i="7"/>
  <c r="T16" i="7"/>
  <c r="T15" i="7"/>
  <c r="T14" i="7"/>
  <c r="T17" i="7"/>
  <c r="T13" i="7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K14" i="2"/>
  <c r="T14" i="2" s="1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I15" i="2"/>
  <c r="T15" i="2" s="1"/>
  <c r="I16" i="2"/>
  <c r="T16" i="2" s="1"/>
  <c r="I17" i="2"/>
  <c r="T17" i="2" s="1"/>
  <c r="I18" i="2"/>
  <c r="T18" i="2" s="1"/>
  <c r="I19" i="2"/>
  <c r="T19" i="2" s="1"/>
  <c r="I20" i="2"/>
  <c r="T20" i="2" s="1"/>
  <c r="I21" i="2"/>
  <c r="T21" i="2" s="1"/>
  <c r="I22" i="2"/>
  <c r="T22" i="2" s="1"/>
  <c r="I23" i="2"/>
  <c r="T23" i="2" s="1"/>
  <c r="I24" i="2"/>
  <c r="T24" i="2" s="1"/>
  <c r="I25" i="2"/>
  <c r="T25" i="2" s="1"/>
  <c r="I26" i="2"/>
  <c r="T26" i="2" s="1"/>
  <c r="I27" i="2"/>
  <c r="T27" i="2" s="1"/>
  <c r="I28" i="2"/>
  <c r="T28" i="2" s="1"/>
  <c r="I29" i="2"/>
  <c r="T29" i="2" s="1"/>
  <c r="I30" i="2"/>
  <c r="T30" i="2" s="1"/>
  <c r="I31" i="2"/>
  <c r="T31" i="2" s="1"/>
  <c r="I32" i="2"/>
  <c r="T32" i="2" s="1"/>
  <c r="I33" i="2"/>
  <c r="T33" i="2" s="1"/>
  <c r="I34" i="2"/>
  <c r="T34" i="2" s="1"/>
  <c r="I35" i="2"/>
  <c r="T35" i="2" s="1"/>
  <c r="I36" i="2"/>
  <c r="T36" i="2" s="1"/>
  <c r="I37" i="2"/>
  <c r="T37" i="2" s="1"/>
  <c r="I38" i="2"/>
  <c r="T38" i="2" s="1"/>
  <c r="I39" i="2"/>
  <c r="T39" i="2" s="1"/>
  <c r="I40" i="2"/>
  <c r="T40" i="2" s="1"/>
  <c r="I41" i="2"/>
  <c r="T41" i="2" s="1"/>
  <c r="I42" i="2"/>
  <c r="T42" i="2" s="1"/>
  <c r="I43" i="2"/>
  <c r="T43" i="2" s="1"/>
  <c r="I44" i="2"/>
  <c r="T44" i="2" s="1"/>
  <c r="I45" i="2"/>
  <c r="T45" i="2" s="1"/>
  <c r="I46" i="2"/>
  <c r="T46" i="2" s="1"/>
  <c r="I47" i="2"/>
  <c r="T47" i="2" s="1"/>
  <c r="I48" i="2"/>
  <c r="T48" i="2" s="1"/>
  <c r="I49" i="2"/>
  <c r="T49" i="2" s="1"/>
  <c r="I50" i="2"/>
  <c r="T50" i="2" s="1"/>
  <c r="I51" i="2"/>
  <c r="T51" i="2" s="1"/>
  <c r="I52" i="2"/>
  <c r="T52" i="2" s="1"/>
  <c r="I53" i="2"/>
  <c r="T53" i="2" s="1"/>
  <c r="I54" i="2"/>
  <c r="T54" i="2" s="1"/>
  <c r="I55" i="2"/>
  <c r="T55" i="2" s="1"/>
  <c r="I56" i="2"/>
  <c r="T56" i="2" s="1"/>
  <c r="I57" i="2"/>
  <c r="T57" i="2" s="1"/>
  <c r="I58" i="2"/>
  <c r="T58" i="2" s="1"/>
  <c r="I59" i="2"/>
  <c r="T59" i="2" s="1"/>
  <c r="I60" i="2"/>
  <c r="T60" i="2" s="1"/>
  <c r="I61" i="2"/>
  <c r="T61" i="2" s="1"/>
  <c r="I62" i="2"/>
  <c r="T62" i="2" s="1"/>
  <c r="I63" i="2"/>
  <c r="T63" i="2" s="1"/>
  <c r="I64" i="2"/>
  <c r="T64" i="2" s="1"/>
  <c r="I65" i="2"/>
  <c r="T65" i="2" s="1"/>
  <c r="I66" i="2"/>
  <c r="T66" i="2" s="1"/>
  <c r="I67" i="2"/>
  <c r="T67" i="2" s="1"/>
  <c r="I68" i="2"/>
  <c r="T68" i="2" s="1"/>
  <c r="I69" i="2"/>
  <c r="T69" i="2" s="1"/>
  <c r="I70" i="2"/>
  <c r="T70" i="2" s="1"/>
  <c r="I71" i="2"/>
  <c r="T71" i="2" s="1"/>
  <c r="I72" i="2"/>
  <c r="T72" i="2" s="1"/>
  <c r="I73" i="2"/>
  <c r="T73" i="2" s="1"/>
  <c r="I74" i="2"/>
  <c r="T74" i="2" s="1"/>
  <c r="I75" i="2"/>
  <c r="T75" i="2" s="1"/>
  <c r="I76" i="2"/>
  <c r="T76" i="2" s="1"/>
  <c r="I77" i="2"/>
  <c r="T77" i="2" s="1"/>
  <c r="I78" i="2"/>
  <c r="T78" i="2" s="1"/>
  <c r="I79" i="2"/>
  <c r="T79" i="2" s="1"/>
  <c r="I80" i="2"/>
  <c r="T80" i="2" s="1"/>
  <c r="I81" i="2"/>
  <c r="I82" i="2"/>
  <c r="I83" i="2"/>
  <c r="I84" i="2"/>
  <c r="I85" i="2"/>
  <c r="I86" i="2"/>
  <c r="T86" i="2" s="1"/>
  <c r="I14" i="2"/>
  <c r="S13" i="2"/>
  <c r="S87" i="2" s="1"/>
  <c r="G95" i="2" s="1"/>
  <c r="Q13" i="2"/>
  <c r="O13" i="2"/>
  <c r="M13" i="2"/>
  <c r="K13" i="2"/>
  <c r="I13" i="2"/>
  <c r="T13" i="2" s="1"/>
  <c r="R87" i="2"/>
  <c r="P87" i="2"/>
  <c r="N87" i="2"/>
  <c r="L87" i="2"/>
  <c r="J87" i="2"/>
  <c r="H87" i="2"/>
  <c r="U14" i="2"/>
  <c r="W14" i="2" s="1"/>
  <c r="U15" i="2"/>
  <c r="W15" i="2" s="1"/>
  <c r="U16" i="2"/>
  <c r="W16" i="2" s="1"/>
  <c r="U17" i="2"/>
  <c r="W17" i="2" s="1"/>
  <c r="U18" i="2"/>
  <c r="W18" i="2" s="1"/>
  <c r="U19" i="2"/>
  <c r="W19" i="2" s="1"/>
  <c r="U20" i="2"/>
  <c r="W20" i="2" s="1"/>
  <c r="U21" i="2"/>
  <c r="W21" i="2" s="1"/>
  <c r="U22" i="2"/>
  <c r="W22" i="2" s="1"/>
  <c r="U23" i="2"/>
  <c r="W23" i="2" s="1"/>
  <c r="U24" i="2"/>
  <c r="W24" i="2" s="1"/>
  <c r="U25" i="2"/>
  <c r="W25" i="2" s="1"/>
  <c r="U26" i="2"/>
  <c r="W26" i="2" s="1"/>
  <c r="U27" i="2"/>
  <c r="W27" i="2" s="1"/>
  <c r="U28" i="2"/>
  <c r="W28" i="2" s="1"/>
  <c r="U29" i="2"/>
  <c r="W29" i="2" s="1"/>
  <c r="U30" i="2"/>
  <c r="W30" i="2" s="1"/>
  <c r="U31" i="2"/>
  <c r="W31" i="2" s="1"/>
  <c r="U32" i="2"/>
  <c r="W32" i="2" s="1"/>
  <c r="U33" i="2"/>
  <c r="W33" i="2" s="1"/>
  <c r="U34" i="2"/>
  <c r="W34" i="2" s="1"/>
  <c r="U35" i="2"/>
  <c r="W35" i="2" s="1"/>
  <c r="U36" i="2"/>
  <c r="W36" i="2" s="1"/>
  <c r="U37" i="2"/>
  <c r="W37" i="2" s="1"/>
  <c r="U38" i="2"/>
  <c r="W38" i="2" s="1"/>
  <c r="U39" i="2"/>
  <c r="W39" i="2" s="1"/>
  <c r="U40" i="2"/>
  <c r="W40" i="2" s="1"/>
  <c r="U41" i="2"/>
  <c r="W41" i="2" s="1"/>
  <c r="U42" i="2"/>
  <c r="W42" i="2" s="1"/>
  <c r="U43" i="2"/>
  <c r="W43" i="2" s="1"/>
  <c r="U44" i="2"/>
  <c r="W44" i="2" s="1"/>
  <c r="U45" i="2"/>
  <c r="W45" i="2" s="1"/>
  <c r="U46" i="2"/>
  <c r="W46" i="2" s="1"/>
  <c r="U47" i="2"/>
  <c r="W47" i="2" s="1"/>
  <c r="U48" i="2"/>
  <c r="W48" i="2" s="1"/>
  <c r="U49" i="2"/>
  <c r="W49" i="2" s="1"/>
  <c r="U50" i="2"/>
  <c r="W50" i="2" s="1"/>
  <c r="U51" i="2"/>
  <c r="W51" i="2" s="1"/>
  <c r="U52" i="2"/>
  <c r="W52" i="2" s="1"/>
  <c r="U53" i="2"/>
  <c r="W53" i="2" s="1"/>
  <c r="U54" i="2"/>
  <c r="W54" i="2" s="1"/>
  <c r="U55" i="2"/>
  <c r="W55" i="2" s="1"/>
  <c r="U56" i="2"/>
  <c r="W56" i="2" s="1"/>
  <c r="U57" i="2"/>
  <c r="W57" i="2" s="1"/>
  <c r="U58" i="2"/>
  <c r="W58" i="2" s="1"/>
  <c r="U59" i="2"/>
  <c r="W59" i="2" s="1"/>
  <c r="U60" i="2"/>
  <c r="W60" i="2" s="1"/>
  <c r="U61" i="2"/>
  <c r="W61" i="2" s="1"/>
  <c r="U62" i="2"/>
  <c r="W62" i="2" s="1"/>
  <c r="U63" i="2"/>
  <c r="W63" i="2" s="1"/>
  <c r="U64" i="2"/>
  <c r="W64" i="2" s="1"/>
  <c r="U65" i="2"/>
  <c r="W65" i="2" s="1"/>
  <c r="U66" i="2"/>
  <c r="W66" i="2" s="1"/>
  <c r="U67" i="2"/>
  <c r="W67" i="2" s="1"/>
  <c r="U68" i="2"/>
  <c r="W68" i="2" s="1"/>
  <c r="U69" i="2"/>
  <c r="W69" i="2" s="1"/>
  <c r="U70" i="2"/>
  <c r="W70" i="2" s="1"/>
  <c r="U71" i="2"/>
  <c r="W71" i="2" s="1"/>
  <c r="U72" i="2"/>
  <c r="W72" i="2" s="1"/>
  <c r="U73" i="2"/>
  <c r="W73" i="2" s="1"/>
  <c r="U74" i="2"/>
  <c r="W74" i="2" s="1"/>
  <c r="U75" i="2"/>
  <c r="W75" i="2" s="1"/>
  <c r="U76" i="2"/>
  <c r="W76" i="2" s="1"/>
  <c r="U77" i="2"/>
  <c r="W77" i="2" s="1"/>
  <c r="U78" i="2"/>
  <c r="W78" i="2" s="1"/>
  <c r="U79" i="2"/>
  <c r="W79" i="2" s="1"/>
  <c r="U13" i="2"/>
  <c r="W13" i="2" s="1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4" i="6"/>
  <c r="M25" i="6"/>
  <c r="M26" i="6"/>
  <c r="M27" i="6"/>
  <c r="M28" i="6"/>
  <c r="M29" i="6"/>
  <c r="M30" i="6"/>
  <c r="M31" i="6"/>
  <c r="M8" i="6"/>
  <c r="L32" i="6"/>
  <c r="C47" i="6" s="1"/>
  <c r="K32" i="6"/>
  <c r="C46" i="6" s="1"/>
  <c r="J32" i="6"/>
  <c r="C45" i="6" s="1"/>
  <c r="I32" i="6"/>
  <c r="C44" i="6" s="1"/>
  <c r="H32" i="6"/>
  <c r="C43" i="6" s="1"/>
  <c r="G32" i="6"/>
  <c r="C42" i="6" s="1"/>
  <c r="F32" i="6"/>
  <c r="C41" i="6" s="1"/>
  <c r="E32" i="6"/>
  <c r="C40" i="6" s="1"/>
  <c r="D32" i="6"/>
  <c r="C39" i="6" s="1"/>
  <c r="C32" i="6"/>
  <c r="C38" i="6" s="1"/>
  <c r="O87" i="2" l="1"/>
  <c r="G93" i="2" s="1"/>
  <c r="M32" i="6"/>
  <c r="C48" i="6"/>
  <c r="E40" i="6" s="1"/>
  <c r="T81" i="2"/>
  <c r="T83" i="2"/>
  <c r="M87" i="2"/>
  <c r="G92" i="2" s="1"/>
  <c r="T85" i="2"/>
  <c r="K87" i="2"/>
  <c r="G91" i="2" s="1"/>
  <c r="I87" i="2"/>
  <c r="G90" i="2" s="1"/>
  <c r="T84" i="2"/>
  <c r="Q87" i="2"/>
  <c r="G94" i="2" s="1"/>
  <c r="T82" i="2"/>
  <c r="T87" i="2" s="1"/>
  <c r="U84" i="2"/>
  <c r="W84" i="2" s="1"/>
  <c r="E47" i="6" l="1"/>
  <c r="E41" i="6"/>
  <c r="E46" i="6"/>
  <c r="E43" i="6"/>
  <c r="E42" i="6"/>
  <c r="E45" i="6"/>
  <c r="E39" i="6"/>
  <c r="E38" i="6"/>
  <c r="E44" i="6"/>
  <c r="U80" i="2"/>
  <c r="W80" i="2" s="1"/>
  <c r="U81" i="2"/>
  <c r="W81" i="2" s="1"/>
  <c r="U85" i="2"/>
  <c r="W85" i="2" s="1"/>
  <c r="U86" i="2"/>
  <c r="W86" i="2" s="1"/>
  <c r="U82" i="2"/>
  <c r="W82" i="2" s="1"/>
  <c r="U83" i="2"/>
  <c r="W83" i="2" s="1"/>
  <c r="E48" i="6" l="1"/>
</calcChain>
</file>

<file path=xl/sharedStrings.xml><?xml version="1.0" encoding="utf-8"?>
<sst xmlns="http://schemas.openxmlformats.org/spreadsheetml/2006/main" count="630" uniqueCount="143">
  <si>
    <t>Semestre</t>
  </si>
  <si>
    <t>No sabe / No conoce</t>
  </si>
  <si>
    <t>ECONOMIA</t>
  </si>
  <si>
    <t>INGENIERIA DE SISTEMAS Y COMPUTACION</t>
  </si>
  <si>
    <t>TECNOLOGIA EN TOPOGRAFIA</t>
  </si>
  <si>
    <t>CONTADURIA PUBLICA</t>
  </si>
  <si>
    <t>LICENCIATURA EN LENGUAS MODERNAS</t>
  </si>
  <si>
    <t>TRABAJO SOCIAL</t>
  </si>
  <si>
    <t>LICENCIATURA EN ESPANOL Y LITERATURA</t>
  </si>
  <si>
    <t>GERONTOLOGIA</t>
  </si>
  <si>
    <t>ENFERMERIA</t>
  </si>
  <si>
    <t>LICENCIATURA EN MATEMATICAS</t>
  </si>
  <si>
    <t>BIOLOGIA</t>
  </si>
  <si>
    <t>FISICA</t>
  </si>
  <si>
    <t>INGENIERIA ELECTRONICA</t>
  </si>
  <si>
    <t>ADMINISTRACION DE NEGOCIOS PRESENCIAL</t>
  </si>
  <si>
    <t>QUIMICA</t>
  </si>
  <si>
    <t>MEDICINA</t>
  </si>
  <si>
    <t>LICENCIATURA EN BIOLOGIA Y EDUCACION AMBIENTAL</t>
  </si>
  <si>
    <t>INGENIERIA DE ALIMENTOS</t>
  </si>
  <si>
    <t>COMUNICACION SOCIAL  PERIODISMO</t>
  </si>
  <si>
    <t>ARTES VISUALES</t>
  </si>
  <si>
    <t>INGENIERIA CIVIL</t>
  </si>
  <si>
    <t>TECNOLOGÍA EN INSTRUMENTACIÓN ELECTRÓNICA</t>
  </si>
  <si>
    <t>FILOSOFIA</t>
  </si>
  <si>
    <t>TOTAL DE ENCUESTAS APLICADAS</t>
  </si>
  <si>
    <t>CALIFICACIÓN</t>
  </si>
  <si>
    <t>fi</t>
  </si>
  <si>
    <t>hi</t>
  </si>
  <si>
    <t>Etiquetas de fila</t>
  </si>
  <si>
    <t>Total general</t>
  </si>
  <si>
    <t>Cuenta de Programa</t>
  </si>
  <si>
    <t xml:space="preserve"> </t>
  </si>
  <si>
    <t>Muy satisfecho</t>
  </si>
  <si>
    <t xml:space="preserve">Satisfecho </t>
  </si>
  <si>
    <t xml:space="preserve">Muy insatisfecho </t>
  </si>
  <si>
    <t xml:space="preserve">No sabe/ no Conoce </t>
  </si>
  <si>
    <t xml:space="preserve">Supera las expectativas </t>
  </si>
  <si>
    <t xml:space="preserve">Muy satisfecho </t>
  </si>
  <si>
    <t xml:space="preserve">Insatisfecho </t>
  </si>
  <si>
    <t xml:space="preserve">No sabe / no conoce </t>
  </si>
  <si>
    <t>La Universidad del Quindío forma personas íntegras desde el ser, el saber y el hacer como lo dice su Misión.</t>
  </si>
  <si>
    <t>La Universidad del Quindío contribuye a la transformación de la sociedad como lo dice su Misión.</t>
  </si>
  <si>
    <t>La investigación que realiza la Universidad es pertinente y aporta a la solución de las problemáticas del desarrollo social.</t>
  </si>
  <si>
    <t>En la Universidad del Quindío se educa en tiempos de posconflicto y de la consolidación de la paz.</t>
  </si>
  <si>
    <t>Los valores que rigen las actividades de la Universidad del Quindío son el respeto, la igualdad, la transparencia y la confiabilidad.</t>
  </si>
  <si>
    <t>Los mecanismos de selección y admisión de estudiantes.</t>
  </si>
  <si>
    <t>Los mecanismos de evaluación y calificación de las actividades académicas.</t>
  </si>
  <si>
    <t>Los requisitos de graduación.</t>
  </si>
  <si>
    <t>Los mecanismos para reingresos y transferencias.</t>
  </si>
  <si>
    <t>El régimen disciplinario.</t>
  </si>
  <si>
    <t>Los deberes y derechos de los estudiantes.</t>
  </si>
  <si>
    <t>El proceso de elección de los representantes estudiantiles en los diferentes órganos de dirección (Consejo Superior, Académico, de Facultad, Curricular).</t>
  </si>
  <si>
    <t>Apoyo y seguimiento a los estudiantes que cursan asignaturas por tercera vez y aquellos que presentan bajo rendimiento académico.</t>
  </si>
  <si>
    <t>Taller en técnicas de estudio dirigido a estudiantes de primer semestre.</t>
  </si>
  <si>
    <t>Apoyo psicológico.</t>
  </si>
  <si>
    <t>Pruebas de orientación vocacional.</t>
  </si>
  <si>
    <t>Talleres de apoyo académico coordinados por Bienestar Institucional (lógica matemática, comprensión lectora, asesoría en investigación y normas APA).</t>
  </si>
  <si>
    <t>Comedor estudiantil.</t>
  </si>
  <si>
    <t>Auxilio de transporte.</t>
  </si>
  <si>
    <t>Apoyo económico compensado (AEC).</t>
  </si>
  <si>
    <t>Matrícula de honor.</t>
  </si>
  <si>
    <t>Programa de apoyo académico a estudiantes de primero y segundo semestre en el desarrollo de competencias matemáticas y lectoescritura, realizado por el Grupo de Estadística.</t>
  </si>
  <si>
    <t>Programa de modificabilidad cognitiva (P.A.R.E.S).</t>
  </si>
  <si>
    <t>Beca por mérito deportivo (selecciones).</t>
  </si>
  <si>
    <t>Beca por mérito cultural (grupos).</t>
  </si>
  <si>
    <t>Apoyo económico compensado AEC.</t>
  </si>
  <si>
    <t>Auxiliares de docencia, investigación, extensión, salas de sistemas, administrativos.</t>
  </si>
  <si>
    <t>Mejor trabajo de investigación de estudiantes.</t>
  </si>
  <si>
    <t>Descuento en matrícula por grupo familiar.</t>
  </si>
  <si>
    <t>El desempeño de los estudiantes que tienen representación en los Consejos.</t>
  </si>
  <si>
    <t>La retroalimentación por parte de los representantes estudiantiles a la comunidad académica de su gestión.</t>
  </si>
  <si>
    <t>La cantidad de profesores con que cuenta el programa al que usted pertenece es suficiente.</t>
  </si>
  <si>
    <t>La calidad de los profesores con que cuenta el programa al que usted pertenece es adecuada. [5]</t>
  </si>
  <si>
    <t>Los profesores tienen disponibilidad de tiempo para atender y brindar asesoría y acompañamiento a los estudiantes.</t>
  </si>
  <si>
    <t>La universidad contribuye a su formación integral, la cual comprende su formación como profesional y su desarrollo personal.</t>
  </si>
  <si>
    <t>La política en relación a la flexibilidad curricular permite a los estudiantes desarrollarse académicamente de acuerdo a sus intereses y necesidades (intercambios, participación en proyectos y grupos de investigación, materias electivas, diferentes opciones de grado).</t>
  </si>
  <si>
    <t>La política y los programas en relación a la internacionalización permiten desarrollar competencias y habilidades para la inserción del estudiante en un mundo globalizado (Intercambios estudiantiles, dominio de una segunda lengua, pasantías en el extranjero, participación en eventos internacionales).</t>
  </si>
  <si>
    <t>Las estrategias de interdisciplinariedad permiten la formación de profesionales capaces de interactuar con otros profesionales de áreas diferentes y establecer relaciones entre varias disciplinas o ciencias.</t>
  </si>
  <si>
    <t>La universidad cuenta con programas suficientes y adecuados para atender las necesidades de los estudiantes, en relación a la recreación y deportes, promoción y prevención en salud y cultura y desarrollo humano.</t>
  </si>
  <si>
    <t>La Universidad cuenta con espacios que motivan la participación de los estudiantes en procesos de investigación (Semilleros, grupos y proyectos de investigación).</t>
  </si>
  <si>
    <t>La divulgación de los programas de bienestar institucional es adecuada.</t>
  </si>
  <si>
    <t>Las actividades, programas y servicios de Bienestar institucional, contribuyen al desarrollo y crecimiento personal de los estudiantes.</t>
  </si>
  <si>
    <t>Sistema PQRSDF: de peticiones, quejas, reclamos, sugerencias, denuncias y felicitaciones.</t>
  </si>
  <si>
    <t>Equipos de cómputo a disposición de los estudiantes.</t>
  </si>
  <si>
    <t>Espacios para el deporte, la recreación y el esparcimiento (Piscina, canchas, coliseo, gimnasio, media torta cultural, sala de spinning, salones de baile, artes marciales, tenis de mesa, ajedrez, levantamiento de pesas, entre otros).</t>
  </si>
  <si>
    <t xml:space="preserve">PREGUNTAS  </t>
  </si>
  <si>
    <t xml:space="preserve">ESCALA DE CALIFICACION </t>
  </si>
  <si>
    <t>NO.</t>
  </si>
  <si>
    <t>Insatisfecho</t>
  </si>
  <si>
    <t>Facilidad para acceder y realizar trámites en la APP</t>
  </si>
  <si>
    <t>Facilidad de navegar a través de todo el contenido en la APP</t>
  </si>
  <si>
    <t xml:space="preserve">Sistema KOHA de catálogo de la Biblioteca CRAI. </t>
  </si>
  <si>
    <t>Facilidad en la Impresión de recibos de matrícula y pago derechos pecuniarios.</t>
  </si>
  <si>
    <t>espacios de práctica.</t>
  </si>
  <si>
    <t>Calidad de la Conectividad a internet.</t>
  </si>
  <si>
    <t>capacidad de las Aulas de clase.</t>
  </si>
  <si>
    <t>calidad de los Auditorios.</t>
  </si>
  <si>
    <t>calidad de las Salas de Computo.</t>
  </si>
  <si>
    <t>calidad de las Oficinas Administrativas.</t>
  </si>
  <si>
    <t>calidad de las Oficinas de Profesores.</t>
  </si>
  <si>
    <t>calidad de los Baños.</t>
  </si>
  <si>
    <t>MACROPROCESO</t>
  </si>
  <si>
    <t xml:space="preserve">Direccionamiento </t>
  </si>
  <si>
    <t xml:space="preserve">Docencia </t>
  </si>
  <si>
    <t xml:space="preserve">Bienestar </t>
  </si>
  <si>
    <t xml:space="preserve">Comunicaciones </t>
  </si>
  <si>
    <t xml:space="preserve">Biblioteca </t>
  </si>
  <si>
    <t xml:space="preserve">Apoyo académico </t>
  </si>
  <si>
    <t xml:space="preserve">Jurídica </t>
  </si>
  <si>
    <t xml:space="preserve">Investigación </t>
  </si>
  <si>
    <t xml:space="preserve">Extensión </t>
  </si>
  <si>
    <t xml:space="preserve">Gestión Tics </t>
  </si>
  <si>
    <t>percepción de la Página Web Institucional.</t>
  </si>
  <si>
    <t>Percepción del correo electrónico Institucional (@uqvirtual.edu.co).</t>
  </si>
  <si>
    <t>percepción de las carteleras.</t>
  </si>
  <si>
    <t>percepción del periódico “Semilla Universitaria”.</t>
  </si>
  <si>
    <t>percepción de la Emisora La U F.M.</t>
  </si>
  <si>
    <t>percepción de las Redes Sociales (Facebook y Twitter).</t>
  </si>
  <si>
    <t xml:space="preserve"> percepción de los Boletines Informativos (Noticia Destacada, Noticia del Día y Agencia Q).</t>
  </si>
  <si>
    <t>percepción de la App Uniquindio Conectada.</t>
  </si>
  <si>
    <t>percepción de la Calidad del contenido de APP</t>
  </si>
  <si>
    <t xml:space="preserve">biblioteca </t>
  </si>
  <si>
    <t xml:space="preserve">percepción de Moodle. </t>
  </si>
  <si>
    <t xml:space="preserve">gestión documental </t>
  </si>
  <si>
    <t xml:space="preserve">Atención de los Directivos de la institución. </t>
  </si>
  <si>
    <t xml:space="preserve">Atención de los Organismos colegiados. </t>
  </si>
  <si>
    <t>Atención de las Dependencias administrativas.</t>
  </si>
  <si>
    <t>Atención de los Recursos de la Biblioteca.</t>
  </si>
  <si>
    <t xml:space="preserve">Percepción de los Laboratorios. </t>
  </si>
  <si>
    <t xml:space="preserve">Recursos académicos </t>
  </si>
  <si>
    <t>Percepción de los Recursos audiovisuales.</t>
  </si>
  <si>
    <t>Administración del Campus</t>
  </si>
  <si>
    <t>SEMESTRE</t>
  </si>
  <si>
    <t xml:space="preserve">No. Estudiantes </t>
  </si>
  <si>
    <t xml:space="preserve">% Estudiantes </t>
  </si>
  <si>
    <t xml:space="preserve">UNIVERSIDAD DEL QUINDIO 
ENCUESTA DE SATISFACCION ESTUDIANTES 2018 - 1
SISTEMA INTEGRADO DE GESTION </t>
  </si>
  <si>
    <t xml:space="preserve">% por programa </t>
  </si>
  <si>
    <t xml:space="preserve">CRITERIO MUY INSATISFECHO </t>
  </si>
  <si>
    <t>Percepción de SAC</t>
  </si>
  <si>
    <t xml:space="preserve">CRITERIO INSATISFECHO </t>
  </si>
  <si>
    <t xml:space="preserve">CRITERIO SUPERA LAS EXPECTATIVAS </t>
  </si>
  <si>
    <t xml:space="preserve">CIENCIAS DE LA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</si>
</sst>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Helvetica"/>
      <family val="2"/>
    </font>
    <font>
      <b/>
      <sz val="10"/>
      <color theme="1"/>
      <name val="Helvetica"/>
      <family val="2"/>
    </font>
    <font>
      <b/>
      <sz val="10"/>
      <color theme="8" tint="-0.249977111117893"/>
      <name val="Helvetica"/>
      <family val="2"/>
    </font>
    <font>
      <b/>
      <sz val="10"/>
      <name val="Helvetica"/>
      <family val="2"/>
    </font>
    <font>
      <b/>
      <sz val="9"/>
      <color theme="1"/>
      <name val="Helvetica"/>
    </font>
    <font>
      <b/>
      <sz val="10"/>
      <color theme="1"/>
      <name val="Helvetica"/>
    </font>
    <font>
      <b/>
      <sz val="10"/>
      <name val="Helvetica"/>
    </font>
    <font>
      <b/>
      <sz val="14"/>
      <name val="Helvetica"/>
      <family val="2"/>
    </font>
    <font>
      <b/>
      <sz val="12"/>
      <name val="Helvetica"/>
    </font>
    <font>
      <b/>
      <sz val="18"/>
      <color theme="9" tint="-0.249977111117893"/>
      <name val="Calibri"/>
      <family val="2"/>
      <scheme val="minor"/>
    </font>
    <font>
      <b/>
      <sz val="10"/>
      <color theme="0"/>
      <name val="Helvetica"/>
    </font>
  </fonts>
  <fills count="10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2">
    <xf numFmtId="0" fontId="0" fillId="0" borderId="0" xfId="0"/>
    <xf numFmtId="0" fontId="3" fillId="0" borderId="0" xfId="0" applyFont="1" applyFill="1" applyAlignment="1">
      <alignment horizontal="right" vertical="center"/>
    </xf>
    <xf numFmtId="0" fontId="2" fillId="0" borderId="0" xfId="0" applyFont="1" applyAlignment="1" applyProtection="1">
      <alignment vertical="center"/>
      <protection locked="0"/>
    </xf>
    <xf numFmtId="2" fontId="3" fillId="0" borderId="0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vertical="center"/>
    </xf>
    <xf numFmtId="0" fontId="2" fillId="0" borderId="0" xfId="0" applyFont="1" applyBorder="1" applyAlignment="1" applyProtection="1">
      <alignment vertical="center"/>
      <protection locked="0"/>
    </xf>
    <xf numFmtId="0" fontId="8" fillId="4" borderId="2" xfId="0" applyFont="1" applyFill="1" applyBorder="1" applyAlignment="1" applyProtection="1">
      <alignment vertical="center"/>
      <protection locked="0"/>
    </xf>
    <xf numFmtId="0" fontId="8" fillId="4" borderId="3" xfId="0" applyFont="1" applyFill="1" applyBorder="1" applyAlignment="1" applyProtection="1">
      <alignment vertical="center"/>
      <protection locked="0"/>
    </xf>
    <xf numFmtId="10" fontId="8" fillId="4" borderId="4" xfId="0" applyNumberFormat="1" applyFont="1" applyFill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5" fillId="4" borderId="20" xfId="0" applyFont="1" applyFill="1" applyBorder="1" applyAlignment="1" applyProtection="1">
      <alignment horizontal="center" vertical="center" wrapText="1"/>
      <protection locked="0"/>
    </xf>
    <xf numFmtId="0" fontId="5" fillId="4" borderId="21" xfId="0" applyFont="1" applyFill="1" applyBorder="1" applyAlignment="1" applyProtection="1">
      <alignment horizontal="center" vertical="center" wrapText="1"/>
      <protection locked="0"/>
    </xf>
    <xf numFmtId="0" fontId="5" fillId="4" borderId="22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 applyProtection="1">
      <alignment vertical="center"/>
      <protection locked="0"/>
    </xf>
    <xf numFmtId="0" fontId="6" fillId="2" borderId="4" xfId="0" applyFont="1" applyFill="1" applyBorder="1" applyAlignment="1" applyProtection="1">
      <alignment vertical="center"/>
      <protection locked="0"/>
    </xf>
    <xf numFmtId="0" fontId="6" fillId="4" borderId="2" xfId="0" applyFont="1" applyFill="1" applyBorder="1" applyAlignment="1" applyProtection="1">
      <alignment vertical="center"/>
      <protection locked="0"/>
    </xf>
    <xf numFmtId="0" fontId="6" fillId="4" borderId="4" xfId="0" applyFont="1" applyFill="1" applyBorder="1" applyAlignment="1" applyProtection="1">
      <alignment vertical="center"/>
      <protection locked="0"/>
    </xf>
    <xf numFmtId="0" fontId="6" fillId="6" borderId="2" xfId="0" applyFont="1" applyFill="1" applyBorder="1" applyAlignment="1" applyProtection="1">
      <alignment vertical="center"/>
      <protection locked="0"/>
    </xf>
    <xf numFmtId="0" fontId="6" fillId="6" borderId="4" xfId="0" applyFont="1" applyFill="1" applyBorder="1" applyAlignment="1" applyProtection="1">
      <alignment vertical="center"/>
      <protection locked="0"/>
    </xf>
    <xf numFmtId="0" fontId="6" fillId="7" borderId="2" xfId="0" applyFont="1" applyFill="1" applyBorder="1" applyAlignment="1" applyProtection="1">
      <alignment vertical="center"/>
      <protection locked="0"/>
    </xf>
    <xf numFmtId="0" fontId="6" fillId="7" borderId="4" xfId="0" applyFont="1" applyFill="1" applyBorder="1" applyAlignment="1" applyProtection="1">
      <alignment vertical="center"/>
      <protection locked="0"/>
    </xf>
    <xf numFmtId="0" fontId="6" fillId="5" borderId="2" xfId="0" applyFont="1" applyFill="1" applyBorder="1" applyAlignment="1" applyProtection="1">
      <alignment vertical="center"/>
      <protection locked="0"/>
    </xf>
    <xf numFmtId="0" fontId="6" fillId="5" borderId="3" xfId="0" applyFont="1" applyFill="1" applyBorder="1" applyAlignment="1" applyProtection="1">
      <alignment vertical="center"/>
      <protection locked="0"/>
    </xf>
    <xf numFmtId="0" fontId="6" fillId="5" borderId="4" xfId="0" applyFont="1" applyFill="1" applyBorder="1" applyAlignment="1" applyProtection="1">
      <alignment vertical="center"/>
      <protection locked="0"/>
    </xf>
    <xf numFmtId="0" fontId="6" fillId="3" borderId="2" xfId="0" applyFont="1" applyFill="1" applyBorder="1" applyAlignment="1" applyProtection="1">
      <alignment vertical="center"/>
      <protection locked="0"/>
    </xf>
    <xf numFmtId="0" fontId="6" fillId="3" borderId="4" xfId="0" applyFont="1" applyFill="1" applyBorder="1" applyAlignment="1" applyProtection="1">
      <alignment vertical="center"/>
      <protection locked="0"/>
    </xf>
    <xf numFmtId="10" fontId="7" fillId="4" borderId="1" xfId="0" applyNumberFormat="1" applyFont="1" applyFill="1" applyBorder="1" applyAlignment="1" applyProtection="1">
      <alignment vertical="center"/>
      <protection locked="0"/>
    </xf>
    <xf numFmtId="0" fontId="7" fillId="2" borderId="1" xfId="0" applyFont="1" applyFill="1" applyBorder="1" applyAlignment="1" applyProtection="1">
      <alignment horizontal="left" vertical="center"/>
      <protection locked="0"/>
    </xf>
    <xf numFmtId="10" fontId="7" fillId="2" borderId="1" xfId="0" applyNumberFormat="1" applyFont="1" applyFill="1" applyBorder="1" applyAlignment="1" applyProtection="1">
      <alignment vertical="center"/>
      <protection locked="0"/>
    </xf>
    <xf numFmtId="0" fontId="7" fillId="4" borderId="1" xfId="0" applyFont="1" applyFill="1" applyBorder="1" applyAlignment="1" applyProtection="1">
      <alignment vertical="center"/>
      <protection locked="0"/>
    </xf>
    <xf numFmtId="0" fontId="7" fillId="6" borderId="1" xfId="0" applyFont="1" applyFill="1" applyBorder="1" applyAlignment="1" applyProtection="1">
      <alignment vertical="center"/>
      <protection locked="0"/>
    </xf>
    <xf numFmtId="10" fontId="7" fillId="6" borderId="1" xfId="0" applyNumberFormat="1" applyFont="1" applyFill="1" applyBorder="1" applyAlignment="1" applyProtection="1">
      <alignment vertical="center"/>
      <protection locked="0"/>
    </xf>
    <xf numFmtId="0" fontId="7" fillId="5" borderId="1" xfId="0" applyFont="1" applyFill="1" applyBorder="1" applyAlignment="1" applyProtection="1">
      <alignment vertical="center"/>
      <protection locked="0"/>
    </xf>
    <xf numFmtId="10" fontId="7" fillId="5" borderId="1" xfId="0" applyNumberFormat="1" applyFont="1" applyFill="1" applyBorder="1" applyAlignment="1" applyProtection="1">
      <alignment vertical="center"/>
      <protection locked="0"/>
    </xf>
    <xf numFmtId="0" fontId="7" fillId="7" borderId="1" xfId="0" applyFont="1" applyFill="1" applyBorder="1" applyAlignment="1" applyProtection="1">
      <alignment vertical="center"/>
      <protection locked="0"/>
    </xf>
    <xf numFmtId="10" fontId="7" fillId="7" borderId="1" xfId="0" applyNumberFormat="1" applyFont="1" applyFill="1" applyBorder="1" applyAlignment="1" applyProtection="1">
      <alignment vertical="center"/>
      <protection locked="0"/>
    </xf>
    <xf numFmtId="0" fontId="7" fillId="3" borderId="1" xfId="0" applyFont="1" applyFill="1" applyBorder="1" applyAlignment="1" applyProtection="1">
      <alignment vertical="center"/>
      <protection locked="0"/>
    </xf>
    <xf numFmtId="10" fontId="7" fillId="3" borderId="1" xfId="0" applyNumberFormat="1" applyFont="1" applyFill="1" applyBorder="1" applyAlignment="1" applyProtection="1">
      <alignment vertical="center"/>
      <protection locked="0"/>
    </xf>
    <xf numFmtId="0" fontId="7" fillId="0" borderId="26" xfId="0" applyFont="1" applyBorder="1" applyAlignment="1" applyProtection="1">
      <alignment horizontal="center" vertical="center"/>
      <protection locked="0"/>
    </xf>
    <xf numFmtId="0" fontId="7" fillId="0" borderId="27" xfId="0" applyFont="1" applyBorder="1" applyAlignment="1" applyProtection="1">
      <alignment horizontal="center" vertical="center"/>
      <protection locked="0"/>
    </xf>
    <xf numFmtId="0" fontId="7" fillId="0" borderId="25" xfId="0" applyFont="1" applyBorder="1" applyAlignment="1" applyProtection="1">
      <alignment horizontal="center" vertical="center"/>
      <protection locked="0"/>
    </xf>
    <xf numFmtId="0" fontId="2" fillId="0" borderId="26" xfId="0" applyFont="1" applyBorder="1" applyAlignment="1" applyProtection="1">
      <alignment horizontal="center" vertical="center"/>
      <protection locked="0"/>
    </xf>
    <xf numFmtId="0" fontId="2" fillId="0" borderId="28" xfId="0" applyFont="1" applyBorder="1" applyAlignment="1" applyProtection="1">
      <alignment horizontal="center" vertical="center"/>
      <protection locked="0"/>
    </xf>
    <xf numFmtId="0" fontId="2" fillId="0" borderId="29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1" fillId="4" borderId="23" xfId="0" applyFont="1" applyFill="1" applyBorder="1"/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9" fontId="2" fillId="0" borderId="7" xfId="0" applyNumberFormat="1" applyFont="1" applyFill="1" applyBorder="1" applyAlignment="1" applyProtection="1">
      <alignment horizontal="center" vertical="center"/>
      <protection locked="0"/>
    </xf>
    <xf numFmtId="9" fontId="2" fillId="0" borderId="7" xfId="0" applyNumberFormat="1" applyFont="1" applyBorder="1" applyAlignment="1" applyProtection="1">
      <alignment horizontal="center" vertical="center"/>
      <protection locked="0"/>
    </xf>
    <xf numFmtId="10" fontId="7" fillId="4" borderId="25" xfId="0" applyNumberFormat="1" applyFont="1" applyFill="1" applyBorder="1" applyAlignment="1" applyProtection="1">
      <alignment vertical="center"/>
      <protection locked="0"/>
    </xf>
    <xf numFmtId="9" fontId="3" fillId="0" borderId="1" xfId="0" applyNumberFormat="1" applyFont="1" applyFill="1" applyBorder="1" applyAlignment="1">
      <alignment horizontal="center" vertical="center" wrapText="1"/>
    </xf>
    <xf numFmtId="9" fontId="2" fillId="0" borderId="0" xfId="0" applyNumberFormat="1" applyFont="1" applyAlignment="1" applyProtection="1">
      <alignment vertical="center"/>
      <protection locked="0"/>
    </xf>
    <xf numFmtId="0" fontId="1" fillId="4" borderId="24" xfId="0" applyFont="1" applyFill="1" applyBorder="1"/>
    <xf numFmtId="0" fontId="1" fillId="4" borderId="23" xfId="0" applyFont="1" applyFill="1" applyBorder="1" applyAlignment="1">
      <alignment horizontal="center"/>
    </xf>
    <xf numFmtId="0" fontId="1" fillId="8" borderId="11" xfId="0" applyFont="1" applyFill="1" applyBorder="1"/>
    <xf numFmtId="0" fontId="1" fillId="8" borderId="12" xfId="0" applyFont="1" applyFill="1" applyBorder="1"/>
    <xf numFmtId="0" fontId="0" fillId="0" borderId="1" xfId="0" applyBorder="1"/>
    <xf numFmtId="0" fontId="0" fillId="0" borderId="15" xfId="0" applyBorder="1"/>
    <xf numFmtId="0" fontId="0" fillId="0" borderId="16" xfId="0" applyBorder="1"/>
    <xf numFmtId="0" fontId="0" fillId="0" borderId="18" xfId="0" applyBorder="1"/>
    <xf numFmtId="0" fontId="0" fillId="0" borderId="20" xfId="0" applyBorder="1"/>
    <xf numFmtId="0" fontId="0" fillId="0" borderId="21" xfId="0" applyBorder="1"/>
    <xf numFmtId="0" fontId="0" fillId="0" borderId="26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4" xfId="0" applyBorder="1"/>
    <xf numFmtId="0" fontId="0" fillId="0" borderId="35" xfId="0" applyBorder="1"/>
    <xf numFmtId="0" fontId="0" fillId="0" borderId="36" xfId="0" applyBorder="1"/>
    <xf numFmtId="9" fontId="0" fillId="9" borderId="26" xfId="0" applyNumberFormat="1" applyFill="1" applyBorder="1" applyAlignment="1">
      <alignment horizontal="center"/>
    </xf>
    <xf numFmtId="9" fontId="0" fillId="9" borderId="28" xfId="0" applyNumberFormat="1" applyFill="1" applyBorder="1" applyAlignment="1">
      <alignment horizontal="center"/>
    </xf>
    <xf numFmtId="9" fontId="0" fillId="9" borderId="37" xfId="0" applyNumberFormat="1" applyFill="1" applyBorder="1" applyAlignment="1">
      <alignment horizontal="center"/>
    </xf>
    <xf numFmtId="9" fontId="0" fillId="9" borderId="6" xfId="0" applyNumberFormat="1" applyFill="1" applyBorder="1" applyAlignment="1">
      <alignment horizontal="center"/>
    </xf>
    <xf numFmtId="0" fontId="1" fillId="6" borderId="23" xfId="0" applyFont="1" applyFill="1" applyBorder="1" applyAlignment="1">
      <alignment horizontal="center"/>
    </xf>
    <xf numFmtId="9" fontId="2" fillId="2" borderId="7" xfId="0" applyNumberFormat="1" applyFont="1" applyFill="1" applyBorder="1" applyAlignment="1" applyProtection="1">
      <alignment horizontal="center" vertical="center"/>
      <protection locked="0"/>
    </xf>
    <xf numFmtId="9" fontId="2" fillId="4" borderId="7" xfId="0" applyNumberFormat="1" applyFont="1" applyFill="1" applyBorder="1" applyAlignment="1" applyProtection="1">
      <alignment horizontal="center" vertical="center"/>
      <protection locked="0"/>
    </xf>
    <xf numFmtId="9" fontId="2" fillId="6" borderId="7" xfId="0" applyNumberFormat="1" applyFont="1" applyFill="1" applyBorder="1" applyAlignment="1" applyProtection="1">
      <alignment horizontal="center" vertical="center"/>
      <protection locked="0"/>
    </xf>
    <xf numFmtId="9" fontId="2" fillId="5" borderId="7" xfId="0" applyNumberFormat="1" applyFont="1" applyFill="1" applyBorder="1" applyAlignment="1" applyProtection="1">
      <alignment horizontal="center" vertical="center"/>
      <protection locked="0"/>
    </xf>
    <xf numFmtId="9" fontId="2" fillId="7" borderId="7" xfId="0" applyNumberFormat="1" applyFont="1" applyFill="1" applyBorder="1" applyAlignment="1" applyProtection="1">
      <alignment horizontal="center" vertical="center"/>
      <protection locked="0"/>
    </xf>
    <xf numFmtId="9" fontId="2" fillId="3" borderId="7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9" fontId="2" fillId="0" borderId="0" xfId="0" applyNumberFormat="1" applyFont="1" applyFill="1" applyBorder="1" applyAlignment="1" applyProtection="1">
      <alignment horizontal="center" vertical="center"/>
      <protection locked="0"/>
    </xf>
    <xf numFmtId="9" fontId="2" fillId="0" borderId="0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9" fontId="3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vertical="center"/>
      <protection locked="0"/>
    </xf>
    <xf numFmtId="0" fontId="7" fillId="0" borderId="38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9" fontId="2" fillId="0" borderId="19" xfId="0" applyNumberFormat="1" applyFont="1" applyBorder="1" applyAlignment="1" applyProtection="1">
      <alignment horizontal="center" vertical="center"/>
      <protection locked="0"/>
    </xf>
    <xf numFmtId="9" fontId="2" fillId="0" borderId="22" xfId="0" applyNumberFormat="1" applyFont="1" applyBorder="1" applyAlignment="1" applyProtection="1">
      <alignment horizontal="center" vertical="center"/>
      <protection locked="0"/>
    </xf>
    <xf numFmtId="0" fontId="7" fillId="0" borderId="39" xfId="0" applyFont="1" applyBorder="1" applyAlignment="1" applyProtection="1">
      <alignment horizontal="center" vertical="center"/>
      <protection locked="0"/>
    </xf>
    <xf numFmtId="0" fontId="7" fillId="0" borderId="40" xfId="0" applyFont="1" applyBorder="1" applyAlignment="1" applyProtection="1">
      <alignment horizontal="center" vertical="center"/>
      <protection locked="0"/>
    </xf>
    <xf numFmtId="9" fontId="2" fillId="0" borderId="26" xfId="0" applyNumberFormat="1" applyFont="1" applyBorder="1" applyAlignment="1" applyProtection="1">
      <alignment vertical="center"/>
      <protection locked="0"/>
    </xf>
    <xf numFmtId="9" fontId="2" fillId="0" borderId="28" xfId="0" applyNumberFormat="1" applyFont="1" applyBorder="1" applyAlignment="1" applyProtection="1">
      <alignment vertical="center"/>
      <protection locked="0"/>
    </xf>
    <xf numFmtId="9" fontId="2" fillId="0" borderId="29" xfId="0" applyNumberFormat="1" applyFont="1" applyBorder="1" applyAlignment="1" applyProtection="1">
      <alignment vertical="center"/>
      <protection locked="0"/>
    </xf>
    <xf numFmtId="9" fontId="2" fillId="0" borderId="26" xfId="0" applyNumberFormat="1" applyFont="1" applyBorder="1" applyAlignment="1" applyProtection="1">
      <alignment horizontal="center" vertical="center" wrapText="1"/>
      <protection locked="0"/>
    </xf>
    <xf numFmtId="9" fontId="2" fillId="0" borderId="28" xfId="0" applyNumberFormat="1" applyFont="1" applyBorder="1" applyAlignment="1" applyProtection="1">
      <alignment horizontal="center" vertical="center" wrapText="1"/>
      <protection locked="0"/>
    </xf>
    <xf numFmtId="9" fontId="2" fillId="0" borderId="28" xfId="0" applyNumberFormat="1" applyFont="1" applyBorder="1" applyAlignment="1" applyProtection="1">
      <alignment horizontal="center" vertical="center"/>
      <protection locked="0"/>
    </xf>
    <xf numFmtId="9" fontId="2" fillId="0" borderId="29" xfId="0" applyNumberFormat="1" applyFont="1" applyBorder="1" applyAlignment="1" applyProtection="1">
      <alignment horizontal="center" vertical="center"/>
      <protection locked="0"/>
    </xf>
    <xf numFmtId="9" fontId="2" fillId="0" borderId="17" xfId="0" applyNumberFormat="1" applyFont="1" applyBorder="1" applyAlignment="1" applyProtection="1">
      <alignment horizontal="center" vertical="center"/>
      <protection locked="0"/>
    </xf>
    <xf numFmtId="0" fontId="1" fillId="4" borderId="23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0" fontId="11" fillId="0" borderId="8" xfId="0" applyFont="1" applyBorder="1" applyAlignment="1">
      <alignment horizontal="center" wrapText="1"/>
    </xf>
    <xf numFmtId="0" fontId="11" fillId="0" borderId="9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9" fontId="0" fillId="8" borderId="32" xfId="0" applyNumberFormat="1" applyFill="1" applyBorder="1" applyAlignment="1">
      <alignment horizontal="center"/>
    </xf>
    <xf numFmtId="9" fontId="0" fillId="8" borderId="17" xfId="0" applyNumberForma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9" fontId="0" fillId="8" borderId="30" xfId="0" applyNumberFormat="1" applyFill="1" applyBorder="1" applyAlignment="1">
      <alignment horizontal="center"/>
    </xf>
    <xf numFmtId="9" fontId="0" fillId="8" borderId="31" xfId="0" applyNumberFormat="1" applyFill="1" applyBorder="1" applyAlignment="1">
      <alignment horizontal="center"/>
    </xf>
    <xf numFmtId="0" fontId="5" fillId="4" borderId="16" xfId="0" applyFont="1" applyFill="1" applyBorder="1" applyAlignment="1" applyProtection="1">
      <alignment horizontal="center" vertical="center" wrapText="1"/>
      <protection locked="0"/>
    </xf>
    <xf numFmtId="0" fontId="5" fillId="4" borderId="17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5" fillId="4" borderId="3" xfId="0" applyFont="1" applyFill="1" applyBorder="1" applyAlignment="1" applyProtection="1">
      <alignment horizontal="center" vertical="center" wrapText="1"/>
      <protection locked="0"/>
    </xf>
    <xf numFmtId="0" fontId="5" fillId="4" borderId="4" xfId="0" applyFont="1" applyFill="1" applyBorder="1" applyAlignment="1" applyProtection="1">
      <alignment horizontal="center" vertical="center" wrapText="1"/>
      <protection locked="0"/>
    </xf>
    <xf numFmtId="0" fontId="10" fillId="6" borderId="8" xfId="0" applyFont="1" applyFill="1" applyBorder="1" applyAlignment="1" applyProtection="1">
      <alignment horizontal="center" vertical="center"/>
      <protection locked="0"/>
    </xf>
    <xf numFmtId="0" fontId="10" fillId="6" borderId="9" xfId="0" applyFont="1" applyFill="1" applyBorder="1" applyAlignment="1" applyProtection="1">
      <alignment horizontal="center" vertical="center"/>
      <protection locked="0"/>
    </xf>
    <xf numFmtId="0" fontId="10" fillId="6" borderId="10" xfId="0" applyFont="1" applyFill="1" applyBorder="1" applyAlignment="1" applyProtection="1">
      <alignment horizontal="center" vertical="center"/>
      <protection locked="0"/>
    </xf>
    <xf numFmtId="0" fontId="10" fillId="6" borderId="11" xfId="0" applyFont="1" applyFill="1" applyBorder="1" applyAlignment="1" applyProtection="1">
      <alignment horizontal="center" vertical="center"/>
      <protection locked="0"/>
    </xf>
    <xf numFmtId="0" fontId="10" fillId="6" borderId="12" xfId="0" applyFont="1" applyFill="1" applyBorder="1" applyAlignment="1" applyProtection="1">
      <alignment horizontal="center" vertical="center"/>
      <protection locked="0"/>
    </xf>
    <xf numFmtId="0" fontId="10" fillId="6" borderId="13" xfId="0" applyFont="1" applyFill="1" applyBorder="1" applyAlignment="1" applyProtection="1">
      <alignment horizontal="center" vertical="center"/>
      <protection locked="0"/>
    </xf>
    <xf numFmtId="0" fontId="8" fillId="6" borderId="23" xfId="0" applyFont="1" applyFill="1" applyBorder="1" applyAlignment="1" applyProtection="1">
      <alignment horizontal="center" vertical="center"/>
      <protection locked="0"/>
    </xf>
    <xf numFmtId="0" fontId="8" fillId="6" borderId="24" xfId="0" applyFont="1" applyFill="1" applyBorder="1" applyAlignment="1" applyProtection="1">
      <alignment horizontal="center" vertical="center"/>
      <protection locked="0"/>
    </xf>
    <xf numFmtId="0" fontId="8" fillId="6" borderId="25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5" fillId="4" borderId="15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justify" vertical="center" wrapText="1"/>
      <protection locked="0"/>
    </xf>
    <xf numFmtId="0" fontId="2" fillId="0" borderId="1" xfId="0" applyFont="1" applyBorder="1" applyAlignment="1" applyProtection="1">
      <alignment horizontal="justify" vertical="center" wrapText="1"/>
      <protection locked="0"/>
    </xf>
    <xf numFmtId="0" fontId="2" fillId="0" borderId="14" xfId="0" applyFont="1" applyBorder="1" applyAlignment="1" applyProtection="1">
      <alignment horizontal="justify" vertical="center" wrapText="1"/>
      <protection locked="0"/>
    </xf>
    <xf numFmtId="0" fontId="2" fillId="0" borderId="7" xfId="0" applyFont="1" applyBorder="1" applyAlignment="1" applyProtection="1">
      <alignment horizontal="justify" vertical="center" wrapText="1"/>
      <protection locked="0"/>
    </xf>
    <xf numFmtId="0" fontId="9" fillId="4" borderId="15" xfId="0" applyFont="1" applyFill="1" applyBorder="1" applyAlignment="1" applyProtection="1">
      <alignment horizontal="center" vertical="center" wrapText="1"/>
      <protection locked="0"/>
    </xf>
    <xf numFmtId="0" fontId="9" fillId="4" borderId="16" xfId="0" applyFont="1" applyFill="1" applyBorder="1" applyAlignment="1" applyProtection="1">
      <alignment horizontal="center" vertical="center" wrapText="1"/>
      <protection locked="0"/>
    </xf>
    <xf numFmtId="0" fontId="9" fillId="4" borderId="17" xfId="0" applyFont="1" applyFill="1" applyBorder="1" applyAlignment="1" applyProtection="1">
      <alignment horizontal="center" vertical="center" wrapText="1"/>
      <protection locked="0"/>
    </xf>
    <xf numFmtId="0" fontId="9" fillId="4" borderId="18" xfId="0" applyFont="1" applyFill="1" applyBorder="1" applyAlignment="1" applyProtection="1">
      <alignment horizontal="center"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  <protection locked="0"/>
    </xf>
    <xf numFmtId="0" fontId="9" fillId="4" borderId="19" xfId="0" applyFont="1" applyFill="1" applyBorder="1" applyAlignment="1" applyProtection="1">
      <alignment horizontal="center" vertical="center" wrapText="1"/>
      <protection locked="0"/>
    </xf>
    <xf numFmtId="0" fontId="9" fillId="4" borderId="20" xfId="0" applyFont="1" applyFill="1" applyBorder="1" applyAlignment="1" applyProtection="1">
      <alignment horizontal="center" vertical="center" wrapText="1"/>
      <protection locked="0"/>
    </xf>
    <xf numFmtId="0" fontId="9" fillId="4" borderId="21" xfId="0" applyFont="1" applyFill="1" applyBorder="1" applyAlignment="1" applyProtection="1">
      <alignment horizontal="center" vertical="center" wrapText="1"/>
      <protection locked="0"/>
    </xf>
    <xf numFmtId="0" fontId="9" fillId="4" borderId="22" xfId="0" applyFont="1" applyFill="1" applyBorder="1" applyAlignment="1" applyProtection="1">
      <alignment horizontal="center" vertical="center" wrapText="1"/>
      <protection locked="0"/>
    </xf>
    <xf numFmtId="0" fontId="2" fillId="0" borderId="35" xfId="0" applyFont="1" applyBorder="1" applyAlignment="1" applyProtection="1">
      <alignment horizontal="justify" vertical="center" wrapText="1"/>
      <protection locked="0"/>
    </xf>
    <xf numFmtId="0" fontId="2" fillId="0" borderId="33" xfId="0" applyFont="1" applyBorder="1" applyAlignment="1" applyProtection="1">
      <alignment horizontal="justify" vertical="center" wrapText="1"/>
      <protection locked="0"/>
    </xf>
    <xf numFmtId="0" fontId="2" fillId="0" borderId="21" xfId="0" applyFont="1" applyBorder="1" applyAlignment="1" applyProtection="1">
      <alignment horizontal="justify" vertical="center" wrapText="1"/>
      <protection locked="0"/>
    </xf>
    <xf numFmtId="0" fontId="2" fillId="0" borderId="36" xfId="0" applyFont="1" applyBorder="1" applyAlignment="1" applyProtection="1">
      <alignment horizontal="justify" vertical="center" wrapText="1"/>
      <protection locked="0"/>
    </xf>
    <xf numFmtId="0" fontId="12" fillId="2" borderId="2" xfId="0" applyFont="1" applyFill="1" applyBorder="1" applyAlignment="1" applyProtection="1">
      <alignment horizontal="center" vertical="center"/>
      <protection locked="0"/>
    </xf>
    <xf numFmtId="0" fontId="12" fillId="2" borderId="4" xfId="0" applyFont="1" applyFill="1" applyBorder="1" applyAlignment="1" applyProtection="1">
      <alignment horizontal="center" vertical="center"/>
      <protection locked="0"/>
    </xf>
    <xf numFmtId="0" fontId="2" fillId="0" borderId="32" xfId="0" applyFont="1" applyBorder="1" applyAlignment="1" applyProtection="1">
      <alignment horizontal="justify" vertical="center" wrapText="1"/>
      <protection locked="0"/>
    </xf>
    <xf numFmtId="0" fontId="2" fillId="0" borderId="16" xfId="0" applyFont="1" applyBorder="1" applyAlignment="1" applyProtection="1">
      <alignment horizontal="justify" vertical="center" wrapText="1"/>
      <protection locked="0"/>
    </xf>
    <xf numFmtId="0" fontId="2" fillId="0" borderId="34" xfId="0" applyFont="1" applyBorder="1" applyAlignment="1" applyProtection="1">
      <alignment horizontal="justify" vertical="center" wrapText="1"/>
      <protection locked="0"/>
    </xf>
  </cellXfs>
  <cellStyles count="1">
    <cellStyle name="Normal" xfId="0" builtinId="0"/>
  </cellStyles>
  <dxfs count="669">
    <dxf>
      <fill>
        <patternFill>
          <bgColor rgb="FFCCCC00"/>
        </patternFill>
      </fill>
    </dxf>
    <dxf>
      <fill>
        <patternFill>
          <bgColor rgb="FF66FFFF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ill>
        <patternFill>
          <bgColor rgb="FFCCCC00"/>
        </patternFill>
      </fill>
    </dxf>
    <dxf>
      <fill>
        <patternFill>
          <bgColor rgb="FF66FFFF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ill>
        <patternFill>
          <bgColor rgb="FFCCCC00"/>
        </patternFill>
      </fill>
    </dxf>
    <dxf>
      <fill>
        <patternFill>
          <bgColor rgb="FF66FFFF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ill>
        <patternFill>
          <bgColor rgb="FFFFCC99"/>
        </patternFill>
      </fill>
    </dxf>
    <dxf>
      <fill>
        <patternFill>
          <bgColor rgb="FFCCCC00"/>
        </patternFill>
      </fill>
    </dxf>
    <dxf>
      <fill>
        <patternFill>
          <bgColor rgb="FF66FFFF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ill>
        <patternFill>
          <bgColor rgb="FFCCCC00"/>
        </patternFill>
      </fill>
    </dxf>
    <dxf>
      <fill>
        <patternFill>
          <bgColor rgb="FF66FFFF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ill>
        <patternFill>
          <bgColor rgb="FFCCCC00"/>
        </patternFill>
      </fill>
    </dxf>
    <dxf>
      <fill>
        <patternFill>
          <bgColor rgb="FF66FFFF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ill>
        <patternFill>
          <bgColor rgb="FFCCCC00"/>
        </patternFill>
      </fill>
    </dxf>
    <dxf>
      <fill>
        <patternFill>
          <bgColor rgb="FF66FFFF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ill>
        <patternFill>
          <bgColor rgb="FFCCCC00"/>
        </patternFill>
      </fill>
    </dxf>
    <dxf>
      <fill>
        <patternFill>
          <bgColor rgb="FF66FFFF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ill>
        <patternFill>
          <bgColor rgb="FFFF9900"/>
        </patternFill>
      </fill>
    </dxf>
    <dxf>
      <fill>
        <patternFill>
          <bgColor rgb="FFFF5050"/>
        </patternFill>
      </fill>
    </dxf>
    <dxf>
      <fill>
        <patternFill>
          <bgColor rgb="FFFFCC99"/>
        </patternFill>
      </fill>
    </dxf>
    <dxf>
      <fill>
        <patternFill>
          <bgColor rgb="FFFFCC99"/>
        </patternFill>
      </fill>
    </dxf>
    <dxf>
      <fill>
        <patternFill>
          <bgColor rgb="FFCCCC00"/>
        </patternFill>
      </fill>
    </dxf>
    <dxf>
      <fill>
        <patternFill>
          <bgColor rgb="FFCCCC00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ill>
        <patternFill>
          <bgColor rgb="FFCCCC00"/>
        </patternFill>
      </fill>
    </dxf>
    <dxf>
      <fill>
        <patternFill>
          <bgColor rgb="FF66FFFF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ill>
        <patternFill>
          <bgColor rgb="FFCCCC00"/>
        </patternFill>
      </fill>
    </dxf>
    <dxf>
      <fill>
        <patternFill>
          <bgColor rgb="FF66FFFF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ill>
        <patternFill>
          <bgColor rgb="FFCCCC00"/>
        </patternFill>
      </fill>
    </dxf>
    <dxf>
      <fill>
        <patternFill>
          <bgColor rgb="FF66FFFF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ill>
        <patternFill>
          <bgColor rgb="FFCCCC00"/>
        </patternFill>
      </fill>
    </dxf>
    <dxf>
      <fill>
        <patternFill>
          <bgColor rgb="FF66FFFF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ill>
        <patternFill>
          <bgColor rgb="FFCCCC00"/>
        </patternFill>
      </fill>
    </dxf>
    <dxf>
      <fill>
        <patternFill>
          <bgColor rgb="FF66FFFF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ill>
        <patternFill>
          <bgColor rgb="FFFFCC99"/>
        </patternFill>
      </fill>
    </dxf>
    <dxf>
      <fill>
        <patternFill>
          <bgColor rgb="FFCCCC00"/>
        </patternFill>
      </fill>
    </dxf>
    <dxf>
      <fill>
        <patternFill>
          <bgColor rgb="FF66FFFF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ill>
        <patternFill>
          <bgColor rgb="FF66FFFF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ill>
        <patternFill>
          <bgColor rgb="FFFFCC99"/>
        </patternFill>
      </fill>
    </dxf>
    <dxf>
      <fill>
        <patternFill>
          <bgColor rgb="FFCCCC00"/>
        </patternFill>
      </fill>
    </dxf>
    <dxf>
      <fill>
        <patternFill>
          <bgColor rgb="FF66FFFF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ill>
        <patternFill>
          <bgColor rgb="FFCCCC00"/>
        </patternFill>
      </fill>
    </dxf>
    <dxf>
      <fill>
        <patternFill>
          <bgColor rgb="FF66FFFF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ill>
        <patternFill>
          <bgColor rgb="FFCCCC00"/>
        </patternFill>
      </fill>
    </dxf>
    <dxf>
      <fill>
        <patternFill>
          <bgColor rgb="FF66FFFF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ill>
        <patternFill>
          <bgColor rgb="FFFF9900"/>
        </patternFill>
      </fill>
    </dxf>
    <dxf>
      <fill>
        <patternFill>
          <bgColor rgb="FFFFCC99"/>
        </patternFill>
      </fill>
    </dxf>
    <dxf>
      <fill>
        <patternFill>
          <bgColor rgb="FFCCCC00"/>
        </patternFill>
      </fill>
    </dxf>
    <dxf>
      <fill>
        <patternFill>
          <bgColor rgb="FF66FFFF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ill>
        <patternFill>
          <bgColor rgb="FFFFCC99"/>
        </patternFill>
      </fill>
    </dxf>
    <dxf>
      <fill>
        <patternFill>
          <bgColor rgb="FFCCCC00"/>
        </patternFill>
      </fill>
    </dxf>
    <dxf>
      <fill>
        <patternFill>
          <bgColor rgb="FF66FFFF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ill>
        <patternFill>
          <bgColor rgb="FF66FFFF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ill>
        <patternFill>
          <bgColor rgb="FFFF9900"/>
        </patternFill>
      </fill>
    </dxf>
    <dxf>
      <fill>
        <patternFill>
          <bgColor rgb="FFFFCC99"/>
        </patternFill>
      </fill>
    </dxf>
    <dxf>
      <fill>
        <patternFill>
          <bgColor rgb="FFCCCC00"/>
        </patternFill>
      </fill>
    </dxf>
    <dxf>
      <fill>
        <patternFill>
          <bgColor rgb="FF66FFFF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ill>
        <patternFill>
          <bgColor rgb="FFCCCC00"/>
        </patternFill>
      </fill>
    </dxf>
    <dxf>
      <fill>
        <patternFill>
          <bgColor rgb="FF66FFFF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ill>
        <patternFill>
          <bgColor rgb="FFCCCC00"/>
        </patternFill>
      </fill>
    </dxf>
    <dxf>
      <fill>
        <patternFill>
          <bgColor rgb="FF66FFFF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ill>
        <patternFill>
          <bgColor rgb="FFCCCC00"/>
        </patternFill>
      </fill>
    </dxf>
    <dxf>
      <fill>
        <patternFill>
          <bgColor rgb="FF66FFFF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ill>
        <patternFill>
          <bgColor rgb="FFFFCC99"/>
        </patternFill>
      </fill>
    </dxf>
    <dxf>
      <fill>
        <patternFill>
          <bgColor rgb="FFCCCC00"/>
        </patternFill>
      </fill>
    </dxf>
    <dxf>
      <fill>
        <patternFill>
          <bgColor rgb="FF66FFFF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ill>
        <patternFill>
          <bgColor rgb="FFFFCC99"/>
        </patternFill>
      </fill>
    </dxf>
    <dxf>
      <fill>
        <patternFill>
          <bgColor rgb="FFCCCC00"/>
        </patternFill>
      </fill>
    </dxf>
    <dxf>
      <fill>
        <patternFill>
          <bgColor rgb="FF66FFFF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ill>
        <patternFill>
          <bgColor rgb="FFFF9900"/>
        </patternFill>
      </fill>
    </dxf>
    <dxf>
      <fill>
        <patternFill>
          <bgColor rgb="FFFF5050"/>
        </patternFill>
      </fill>
    </dxf>
    <dxf>
      <fill>
        <patternFill>
          <bgColor rgb="FFFFCC99"/>
        </patternFill>
      </fill>
    </dxf>
    <dxf>
      <fill>
        <patternFill>
          <bgColor rgb="FFFFCC99"/>
        </patternFill>
      </fill>
    </dxf>
    <dxf>
      <fill>
        <patternFill>
          <bgColor rgb="FFCCCC00"/>
        </patternFill>
      </fill>
    </dxf>
    <dxf>
      <fill>
        <patternFill>
          <bgColor rgb="FFCCCC00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ill>
        <patternFill>
          <bgColor rgb="FFFF9900"/>
        </patternFill>
      </fill>
    </dxf>
    <dxf>
      <fill>
        <patternFill>
          <bgColor rgb="FFFF5050"/>
        </patternFill>
      </fill>
    </dxf>
    <dxf>
      <fill>
        <patternFill>
          <bgColor rgb="FFFFCC99"/>
        </patternFill>
      </fill>
    </dxf>
    <dxf>
      <fill>
        <patternFill>
          <bgColor rgb="FFFFCC99"/>
        </patternFill>
      </fill>
    </dxf>
    <dxf>
      <fill>
        <patternFill>
          <bgColor rgb="FFCCCC00"/>
        </patternFill>
      </fill>
    </dxf>
    <dxf>
      <fill>
        <patternFill>
          <bgColor rgb="FFCCCC00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</dxfs>
  <tableStyles count="0" defaultTableStyle="TableStyleMedium2" defaultPivotStyle="PivotStyleLight16"/>
  <colors>
    <mruColors>
      <color rgb="FFFF9900"/>
      <color rgb="FFFF5050"/>
      <color rgb="FFFFCC99"/>
      <color rgb="FFCCCC00"/>
      <color rgb="FF66FFFF"/>
      <color rgb="FF00FF99"/>
      <color rgb="FFCCFF33"/>
      <color rgb="FFFF99FF"/>
      <color rgb="FFFFCC66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s-CO">
                <a:solidFill>
                  <a:schemeClr val="bg1"/>
                </a:solidFill>
              </a:rPr>
              <a:t>Encuesta</a:t>
            </a:r>
            <a:r>
              <a:rPr lang="es-CO" baseline="0">
                <a:solidFill>
                  <a:schemeClr val="bg1"/>
                </a:solidFill>
              </a:rPr>
              <a:t> de satisfacción </a:t>
            </a:r>
          </a:p>
          <a:p>
            <a:pPr>
              <a:defRPr>
                <a:solidFill>
                  <a:schemeClr val="bg1"/>
                </a:solidFill>
              </a:defRPr>
            </a:pPr>
            <a:r>
              <a:rPr lang="es-CO" baseline="0">
                <a:solidFill>
                  <a:schemeClr val="bg1"/>
                </a:solidFill>
              </a:rPr>
              <a:t>de estudiantes 2018-1 </a:t>
            </a:r>
            <a:endParaRPr lang="es-CO">
              <a:solidFill>
                <a:schemeClr val="bg1"/>
              </a:solidFill>
            </a:endParaRPr>
          </a:p>
        </c:rich>
      </c:tx>
      <c:layout>
        <c:manualLayout>
          <c:xMode val="edge"/>
          <c:yMode val="edge"/>
          <c:x val="0.39396740053012141"/>
          <c:y val="9.776960208349332E-3"/>
        </c:manualLayout>
      </c:layout>
      <c:overlay val="0"/>
      <c:spPr>
        <a:solidFill>
          <a:schemeClr val="accent6">
            <a:lumMod val="5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8687902403520237"/>
          <c:y val="0.12201723323958615"/>
          <c:w val="0.78408857716314873"/>
          <c:h val="0.4873420332215260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6">
                  <a:lumMod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9B8-4518-B5BB-DAB5DF7C7BB8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9B8-4518-B5BB-DAB5DF7C7BB8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39B8-4518-B5BB-DAB5DF7C7BB8}"/>
              </c:ext>
            </c:extLst>
          </c:dPt>
          <c:dPt>
            <c:idx val="3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39B8-4518-B5BB-DAB5DF7C7BB8}"/>
              </c:ext>
            </c:extLst>
          </c:dPt>
          <c:dPt>
            <c:idx val="4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39B8-4518-B5BB-DAB5DF7C7BB8}"/>
              </c:ext>
            </c:extLst>
          </c:dPt>
          <c:dPt>
            <c:idx val="5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39B8-4518-B5BB-DAB5DF7C7BB8}"/>
              </c:ext>
            </c:extLst>
          </c:dPt>
          <c:dLbls>
            <c:dLbl>
              <c:idx val="0"/>
              <c:layout>
                <c:manualLayout>
                  <c:x val="3.6988116094143701E-2"/>
                  <c:y val="0.1099908023439299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39B8-4518-B5BB-DAB5DF7C7BB8}"/>
                </c:ext>
              </c:extLst>
            </c:dLbl>
            <c:dLbl>
              <c:idx val="1"/>
              <c:layout>
                <c:manualLayout>
                  <c:x val="3.6988116094143701E-2"/>
                  <c:y val="0.10021384213558066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39B8-4518-B5BB-DAB5DF7C7BB8}"/>
                </c:ext>
              </c:extLst>
            </c:dLbl>
            <c:dLbl>
              <c:idx val="2"/>
              <c:layout>
                <c:manualLayout>
                  <c:x val="1.7613388616258905E-3"/>
                  <c:y val="-2.444240052087377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39B8-4518-B5BB-DAB5DF7C7BB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accent6">
                        <a:lumMod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Evaluación!$F$90:$F$95</c:f>
              <c:strCache>
                <c:ptCount val="6"/>
                <c:pt idx="0">
                  <c:v>Supera las expectativas </c:v>
                </c:pt>
                <c:pt idx="1">
                  <c:v>Muy satisfecho</c:v>
                </c:pt>
                <c:pt idx="2">
                  <c:v>Satisfecho </c:v>
                </c:pt>
                <c:pt idx="3">
                  <c:v>Insatisfecho</c:v>
                </c:pt>
                <c:pt idx="4">
                  <c:v>Muy insatisfecho </c:v>
                </c:pt>
                <c:pt idx="5">
                  <c:v>No sabe/ no Conoce </c:v>
                </c:pt>
              </c:strCache>
            </c:strRef>
          </c:cat>
          <c:val>
            <c:numRef>
              <c:f>Evaluación!$G$90:$G$95</c:f>
              <c:numCache>
                <c:formatCode>0.00%</c:formatCode>
                <c:ptCount val="6"/>
                <c:pt idx="0">
                  <c:v>0.41522302377565534</c:v>
                </c:pt>
                <c:pt idx="1">
                  <c:v>0.32504826254826269</c:v>
                </c:pt>
                <c:pt idx="2">
                  <c:v>0.16009195285511071</c:v>
                </c:pt>
                <c:pt idx="3">
                  <c:v>3.5688884373094899E-2</c:v>
                </c:pt>
                <c:pt idx="4">
                  <c:v>2.2251574883153828E-2</c:v>
                </c:pt>
                <c:pt idx="5">
                  <c:v>4.1696301564722635E-2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39B8-4518-B5BB-DAB5DF7C7BB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1534510192"/>
        <c:axId val="1534515088"/>
      </c:barChart>
      <c:catAx>
        <c:axId val="15345101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534515088"/>
        <c:crosses val="autoZero"/>
        <c:auto val="1"/>
        <c:lblAlgn val="ctr"/>
        <c:lblOffset val="100"/>
        <c:noMultiLvlLbl val="0"/>
      </c:catAx>
      <c:valAx>
        <c:axId val="1534515088"/>
        <c:scaling>
          <c:orientation val="minMax"/>
        </c:scaling>
        <c:delete val="1"/>
        <c:axPos val="l"/>
        <c:numFmt formatCode="0.00%" sourceLinked="1"/>
        <c:majorTickMark val="none"/>
        <c:minorTickMark val="none"/>
        <c:tickLblPos val="nextTo"/>
        <c:crossAx val="1534510192"/>
        <c:crosses val="autoZero"/>
        <c:crossBetween val="between"/>
      </c:valAx>
      <c:spPr>
        <a:noFill/>
        <a:ln w="66675" cap="sq">
          <a:solidFill>
            <a:schemeClr val="accent6">
              <a:lumMod val="50000"/>
            </a:schemeClr>
          </a:solidFill>
          <a:miter lim="800000"/>
        </a:ln>
        <a:effectLst/>
      </c:spPr>
    </c:plotArea>
    <c:plotVisOnly val="1"/>
    <c:dispBlanksAs val="gap"/>
    <c:showDLblsOverMax val="0"/>
  </c:chart>
  <c:spPr>
    <a:solidFill>
      <a:schemeClr val="accent6">
        <a:lumMod val="60000"/>
        <a:lumOff val="40000"/>
        <a:alpha val="42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1</xdr:row>
      <xdr:rowOff>76201</xdr:rowOff>
    </xdr:from>
    <xdr:to>
      <xdr:col>1</xdr:col>
      <xdr:colOff>1276621</xdr:colOff>
      <xdr:row>2</xdr:row>
      <xdr:rowOff>552451</xdr:rowOff>
    </xdr:to>
    <xdr:pic>
      <xdr:nvPicPr>
        <xdr:cNvPr id="2" name="Imagen 4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76226"/>
          <a:ext cx="571771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552451</xdr:colOff>
      <xdr:row>89</xdr:row>
      <xdr:rowOff>119061</xdr:rowOff>
    </xdr:from>
    <xdr:to>
      <xdr:col>15</xdr:col>
      <xdr:colOff>676275</xdr:colOff>
      <xdr:row>121</xdr:row>
      <xdr:rowOff>133350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619125</xdr:colOff>
      <xdr:row>1</xdr:row>
      <xdr:rowOff>133350</xdr:rowOff>
    </xdr:from>
    <xdr:to>
      <xdr:col>8</xdr:col>
      <xdr:colOff>361950</xdr:colOff>
      <xdr:row>2</xdr:row>
      <xdr:rowOff>793360</xdr:rowOff>
    </xdr:to>
    <xdr:pic>
      <xdr:nvPicPr>
        <xdr:cNvPr id="3" name="Imagen 4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0" y="304800"/>
          <a:ext cx="704850" cy="8219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619125</xdr:colOff>
      <xdr:row>1</xdr:row>
      <xdr:rowOff>133350</xdr:rowOff>
    </xdr:from>
    <xdr:to>
      <xdr:col>8</xdr:col>
      <xdr:colOff>361950</xdr:colOff>
      <xdr:row>2</xdr:row>
      <xdr:rowOff>793360</xdr:rowOff>
    </xdr:to>
    <xdr:pic>
      <xdr:nvPicPr>
        <xdr:cNvPr id="3" name="Imagen 4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0" y="304800"/>
          <a:ext cx="704850" cy="8219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619125</xdr:colOff>
      <xdr:row>1</xdr:row>
      <xdr:rowOff>133350</xdr:rowOff>
    </xdr:from>
    <xdr:to>
      <xdr:col>8</xdr:col>
      <xdr:colOff>361950</xdr:colOff>
      <xdr:row>2</xdr:row>
      <xdr:rowOff>793360</xdr:rowOff>
    </xdr:to>
    <xdr:pic>
      <xdr:nvPicPr>
        <xdr:cNvPr id="3" name="Imagen 4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0" y="304800"/>
          <a:ext cx="704850" cy="8219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48"/>
  <sheetViews>
    <sheetView workbookViewId="0">
      <selection activeCell="B20" sqref="B20"/>
    </sheetView>
  </sheetViews>
  <sheetFormatPr baseColWidth="10" defaultRowHeight="15" x14ac:dyDescent="0.25"/>
  <cols>
    <col min="2" max="2" width="53.42578125" customWidth="1"/>
    <col min="13" max="13" width="20.28515625" customWidth="1"/>
    <col min="14" max="14" width="17" customWidth="1"/>
    <col min="16" max="17" width="0" hidden="1" customWidth="1"/>
  </cols>
  <sheetData>
    <row r="1" spans="2:16" ht="15.75" thickBot="1" x14ac:dyDescent="0.3"/>
    <row r="2" spans="2:16" x14ac:dyDescent="0.25">
      <c r="B2" s="119" t="s">
        <v>136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1"/>
    </row>
    <row r="3" spans="2:16" ht="53.25" customHeight="1" thickBot="1" x14ac:dyDescent="0.3">
      <c r="B3" s="122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4"/>
    </row>
    <row r="5" spans="2:16" ht="15.75" thickBot="1" x14ac:dyDescent="0.3"/>
    <row r="6" spans="2:16" ht="15.75" thickBot="1" x14ac:dyDescent="0.3">
      <c r="B6" s="52" t="s">
        <v>31</v>
      </c>
      <c r="C6" s="111" t="s">
        <v>133</v>
      </c>
      <c r="D6" s="112"/>
      <c r="E6" s="112"/>
      <c r="F6" s="112"/>
      <c r="G6" s="112"/>
      <c r="H6" s="112"/>
      <c r="I6" s="112"/>
      <c r="J6" s="112"/>
      <c r="K6" s="112"/>
      <c r="L6" s="113"/>
      <c r="M6" s="107" t="s">
        <v>30</v>
      </c>
      <c r="N6" s="107" t="s">
        <v>137</v>
      </c>
    </row>
    <row r="7" spans="2:16" ht="15.75" thickBot="1" x14ac:dyDescent="0.3">
      <c r="B7" s="60" t="s">
        <v>29</v>
      </c>
      <c r="C7" s="61">
        <v>1</v>
      </c>
      <c r="D7" s="61">
        <v>2</v>
      </c>
      <c r="E7" s="61">
        <v>3</v>
      </c>
      <c r="F7" s="61">
        <v>4</v>
      </c>
      <c r="G7" s="61">
        <v>5</v>
      </c>
      <c r="H7" s="61">
        <v>6</v>
      </c>
      <c r="I7" s="61">
        <v>7</v>
      </c>
      <c r="J7" s="61">
        <v>8</v>
      </c>
      <c r="K7" s="61">
        <v>9</v>
      </c>
      <c r="L7" s="61">
        <v>10</v>
      </c>
      <c r="M7" s="108"/>
      <c r="N7" s="108"/>
    </row>
    <row r="8" spans="2:16" x14ac:dyDescent="0.25">
      <c r="B8" s="65" t="s">
        <v>15</v>
      </c>
      <c r="C8" s="66">
        <v>11</v>
      </c>
      <c r="D8" s="66">
        <v>12</v>
      </c>
      <c r="E8" s="66">
        <v>7</v>
      </c>
      <c r="F8" s="66">
        <v>15</v>
      </c>
      <c r="G8" s="66">
        <v>13</v>
      </c>
      <c r="H8" s="66">
        <v>12</v>
      </c>
      <c r="I8" s="66">
        <v>2</v>
      </c>
      <c r="J8" s="66">
        <v>7</v>
      </c>
      <c r="K8" s="66">
        <v>4</v>
      </c>
      <c r="L8" s="66">
        <v>1</v>
      </c>
      <c r="M8" s="73">
        <f>SUM(C8:L8)</f>
        <v>84</v>
      </c>
      <c r="N8" s="76">
        <f>P8/P32</f>
        <v>7.8947368421052627E-2</v>
      </c>
      <c r="P8">
        <v>84</v>
      </c>
    </row>
    <row r="9" spans="2:16" x14ac:dyDescent="0.25">
      <c r="B9" s="67" t="s">
        <v>21</v>
      </c>
      <c r="C9" s="64">
        <v>10</v>
      </c>
      <c r="D9" s="64">
        <v>6</v>
      </c>
      <c r="E9" s="64"/>
      <c r="F9" s="64"/>
      <c r="G9" s="64"/>
      <c r="H9" s="64"/>
      <c r="I9" s="64"/>
      <c r="J9" s="64"/>
      <c r="K9" s="64"/>
      <c r="L9" s="64"/>
      <c r="M9" s="74">
        <f t="shared" ref="M9:M31" si="0">SUM(C9:L9)</f>
        <v>16</v>
      </c>
      <c r="N9" s="77">
        <f>P9/P32</f>
        <v>1.5037593984962405E-2</v>
      </c>
      <c r="P9">
        <v>16</v>
      </c>
    </row>
    <row r="10" spans="2:16" x14ac:dyDescent="0.25">
      <c r="B10" s="67" t="s">
        <v>12</v>
      </c>
      <c r="C10" s="64">
        <v>15</v>
      </c>
      <c r="D10" s="64">
        <v>5</v>
      </c>
      <c r="E10" s="64">
        <v>6</v>
      </c>
      <c r="F10" s="64">
        <v>6</v>
      </c>
      <c r="G10" s="64">
        <v>9</v>
      </c>
      <c r="H10" s="64">
        <v>12</v>
      </c>
      <c r="I10" s="64">
        <v>5</v>
      </c>
      <c r="J10" s="64">
        <v>7</v>
      </c>
      <c r="K10" s="64">
        <v>3</v>
      </c>
      <c r="L10" s="64">
        <v>4</v>
      </c>
      <c r="M10" s="74">
        <f t="shared" si="0"/>
        <v>72</v>
      </c>
      <c r="N10" s="77">
        <f>P10/P32</f>
        <v>6.7669172932330823E-2</v>
      </c>
      <c r="P10">
        <v>72</v>
      </c>
    </row>
    <row r="11" spans="2:16" x14ac:dyDescent="0.25">
      <c r="B11" s="67" t="s">
        <v>20</v>
      </c>
      <c r="C11" s="64">
        <v>3</v>
      </c>
      <c r="D11" s="64"/>
      <c r="E11" s="64">
        <v>8</v>
      </c>
      <c r="F11" s="64">
        <v>1</v>
      </c>
      <c r="G11" s="64"/>
      <c r="H11" s="64">
        <v>2</v>
      </c>
      <c r="I11" s="64"/>
      <c r="J11" s="64">
        <v>4</v>
      </c>
      <c r="K11" s="64"/>
      <c r="L11" s="64">
        <v>3</v>
      </c>
      <c r="M11" s="74">
        <f t="shared" si="0"/>
        <v>21</v>
      </c>
      <c r="N11" s="77">
        <f>P11/P32</f>
        <v>1.9736842105263157E-2</v>
      </c>
      <c r="P11">
        <v>21</v>
      </c>
    </row>
    <row r="12" spans="2:16" x14ac:dyDescent="0.25">
      <c r="B12" s="67" t="s">
        <v>5</v>
      </c>
      <c r="C12" s="64">
        <v>5</v>
      </c>
      <c r="D12" s="64">
        <v>14</v>
      </c>
      <c r="E12" s="64">
        <v>12</v>
      </c>
      <c r="F12" s="64">
        <v>5</v>
      </c>
      <c r="G12" s="64">
        <v>3</v>
      </c>
      <c r="H12" s="64">
        <v>7</v>
      </c>
      <c r="I12" s="64">
        <v>9</v>
      </c>
      <c r="J12" s="64">
        <v>2</v>
      </c>
      <c r="K12" s="64">
        <v>4</v>
      </c>
      <c r="L12" s="64">
        <v>8</v>
      </c>
      <c r="M12" s="74">
        <f t="shared" si="0"/>
        <v>69</v>
      </c>
      <c r="N12" s="77">
        <f>P12/P32</f>
        <v>6.4849624060150379E-2</v>
      </c>
      <c r="P12">
        <v>69</v>
      </c>
    </row>
    <row r="13" spans="2:16" x14ac:dyDescent="0.25">
      <c r="B13" s="67" t="s">
        <v>2</v>
      </c>
      <c r="C13" s="64">
        <v>5</v>
      </c>
      <c r="D13" s="64">
        <v>5</v>
      </c>
      <c r="E13" s="64">
        <v>4</v>
      </c>
      <c r="F13" s="64">
        <v>8</v>
      </c>
      <c r="G13" s="64">
        <v>4</v>
      </c>
      <c r="H13" s="64">
        <v>6</v>
      </c>
      <c r="I13" s="64">
        <v>5</v>
      </c>
      <c r="J13" s="64">
        <v>6</v>
      </c>
      <c r="K13" s="64">
        <v>2</v>
      </c>
      <c r="L13" s="64"/>
      <c r="M13" s="74">
        <f t="shared" si="0"/>
        <v>45</v>
      </c>
      <c r="N13" s="77">
        <f>P13/P32</f>
        <v>4.2293233082706765E-2</v>
      </c>
      <c r="P13">
        <v>45</v>
      </c>
    </row>
    <row r="14" spans="2:16" x14ac:dyDescent="0.25">
      <c r="B14" s="67" t="s">
        <v>10</v>
      </c>
      <c r="C14" s="64"/>
      <c r="D14" s="64">
        <v>7</v>
      </c>
      <c r="E14" s="64"/>
      <c r="F14" s="64">
        <v>12</v>
      </c>
      <c r="G14" s="64"/>
      <c r="H14" s="64">
        <v>9</v>
      </c>
      <c r="I14" s="64"/>
      <c r="J14" s="64"/>
      <c r="K14" s="64"/>
      <c r="L14" s="64"/>
      <c r="M14" s="74">
        <f t="shared" si="0"/>
        <v>28</v>
      </c>
      <c r="N14" s="77">
        <f>P14/P32</f>
        <v>2.6315789473684209E-2</v>
      </c>
      <c r="P14">
        <v>28</v>
      </c>
    </row>
    <row r="15" spans="2:16" x14ac:dyDescent="0.25">
      <c r="B15" s="67" t="s">
        <v>24</v>
      </c>
      <c r="C15" s="64"/>
      <c r="D15" s="64">
        <v>3</v>
      </c>
      <c r="E15" s="64"/>
      <c r="F15" s="64"/>
      <c r="G15" s="64"/>
      <c r="H15" s="64">
        <v>3</v>
      </c>
      <c r="I15" s="64"/>
      <c r="J15" s="64">
        <v>1</v>
      </c>
      <c r="K15" s="64"/>
      <c r="L15" s="64"/>
      <c r="M15" s="74">
        <f t="shared" si="0"/>
        <v>7</v>
      </c>
      <c r="N15" s="77">
        <f>P15/P32</f>
        <v>6.5789473684210523E-3</v>
      </c>
      <c r="P15">
        <v>7</v>
      </c>
    </row>
    <row r="16" spans="2:16" x14ac:dyDescent="0.25">
      <c r="B16" s="67" t="s">
        <v>13</v>
      </c>
      <c r="C16" s="64">
        <v>12</v>
      </c>
      <c r="D16" s="64">
        <v>5</v>
      </c>
      <c r="E16" s="64"/>
      <c r="F16" s="64">
        <v>3</v>
      </c>
      <c r="G16" s="64">
        <v>2</v>
      </c>
      <c r="H16" s="64">
        <v>3</v>
      </c>
      <c r="I16" s="64"/>
      <c r="J16" s="64">
        <v>1</v>
      </c>
      <c r="K16" s="64"/>
      <c r="L16" s="64"/>
      <c r="M16" s="74">
        <f t="shared" si="0"/>
        <v>26</v>
      </c>
      <c r="N16" s="77">
        <f>P16/P32</f>
        <v>2.4436090225563908E-2</v>
      </c>
      <c r="P16">
        <v>26</v>
      </c>
    </row>
    <row r="17" spans="2:16" x14ac:dyDescent="0.25">
      <c r="B17" s="67" t="s">
        <v>9</v>
      </c>
      <c r="C17" s="64">
        <v>6</v>
      </c>
      <c r="D17" s="64">
        <v>8</v>
      </c>
      <c r="E17" s="64">
        <v>3</v>
      </c>
      <c r="F17" s="64">
        <v>5</v>
      </c>
      <c r="G17" s="64">
        <v>2</v>
      </c>
      <c r="H17" s="64">
        <v>5</v>
      </c>
      <c r="I17" s="64">
        <v>6</v>
      </c>
      <c r="J17" s="64"/>
      <c r="K17" s="64"/>
      <c r="L17" s="64"/>
      <c r="M17" s="74">
        <f t="shared" si="0"/>
        <v>35</v>
      </c>
      <c r="N17" s="77">
        <f>P17/P32</f>
        <v>3.2894736842105261E-2</v>
      </c>
      <c r="P17">
        <v>35</v>
      </c>
    </row>
    <row r="18" spans="2:16" x14ac:dyDescent="0.25">
      <c r="B18" s="67" t="s">
        <v>22</v>
      </c>
      <c r="C18" s="64">
        <v>6</v>
      </c>
      <c r="D18" s="64">
        <v>8</v>
      </c>
      <c r="E18" s="64">
        <v>5</v>
      </c>
      <c r="F18" s="64">
        <v>6</v>
      </c>
      <c r="G18" s="64">
        <v>5</v>
      </c>
      <c r="H18" s="64">
        <v>5</v>
      </c>
      <c r="I18" s="64">
        <v>3</v>
      </c>
      <c r="J18" s="64">
        <v>5</v>
      </c>
      <c r="K18" s="64">
        <v>2</v>
      </c>
      <c r="L18" s="64">
        <v>3</v>
      </c>
      <c r="M18" s="74">
        <f t="shared" si="0"/>
        <v>48</v>
      </c>
      <c r="N18" s="77">
        <f>P18/P32</f>
        <v>4.5112781954887216E-2</v>
      </c>
      <c r="P18">
        <v>48</v>
      </c>
    </row>
    <row r="19" spans="2:16" x14ac:dyDescent="0.25">
      <c r="B19" s="67" t="s">
        <v>19</v>
      </c>
      <c r="C19" s="64">
        <v>5</v>
      </c>
      <c r="D19" s="64">
        <v>8</v>
      </c>
      <c r="E19" s="64">
        <v>9</v>
      </c>
      <c r="F19" s="64">
        <v>5</v>
      </c>
      <c r="G19" s="64">
        <v>4</v>
      </c>
      <c r="H19" s="64"/>
      <c r="I19" s="64">
        <v>11</v>
      </c>
      <c r="J19" s="64">
        <v>2</v>
      </c>
      <c r="K19" s="64">
        <v>8</v>
      </c>
      <c r="L19" s="64">
        <v>7</v>
      </c>
      <c r="M19" s="74">
        <f t="shared" si="0"/>
        <v>59</v>
      </c>
      <c r="N19" s="77">
        <f>P19/P32</f>
        <v>5.5451127819548869E-2</v>
      </c>
      <c r="P19">
        <v>59</v>
      </c>
    </row>
    <row r="20" spans="2:16" x14ac:dyDescent="0.25">
      <c r="B20" s="67" t="s">
        <v>3</v>
      </c>
      <c r="C20" s="64">
        <v>8</v>
      </c>
      <c r="D20" s="64">
        <v>12</v>
      </c>
      <c r="E20" s="64">
        <v>2</v>
      </c>
      <c r="F20" s="64">
        <v>7</v>
      </c>
      <c r="G20" s="64">
        <v>7</v>
      </c>
      <c r="H20" s="64">
        <v>6</v>
      </c>
      <c r="I20" s="64">
        <v>7</v>
      </c>
      <c r="J20" s="64">
        <v>5</v>
      </c>
      <c r="K20" s="64">
        <v>2</v>
      </c>
      <c r="L20" s="64">
        <v>5</v>
      </c>
      <c r="M20" s="74">
        <f t="shared" si="0"/>
        <v>61</v>
      </c>
      <c r="N20" s="77">
        <f>P20/P32</f>
        <v>5.733082706766917E-2</v>
      </c>
      <c r="P20">
        <v>61</v>
      </c>
    </row>
    <row r="21" spans="2:16" x14ac:dyDescent="0.25">
      <c r="B21" s="67" t="s">
        <v>14</v>
      </c>
      <c r="C21" s="64">
        <v>9</v>
      </c>
      <c r="D21" s="64">
        <v>26</v>
      </c>
      <c r="E21" s="64">
        <v>8</v>
      </c>
      <c r="F21" s="64">
        <v>8</v>
      </c>
      <c r="G21" s="64">
        <v>7</v>
      </c>
      <c r="H21" s="64">
        <v>10</v>
      </c>
      <c r="I21" s="64">
        <v>21</v>
      </c>
      <c r="J21" s="64">
        <v>9</v>
      </c>
      <c r="K21" s="64">
        <v>5</v>
      </c>
      <c r="L21" s="64">
        <v>8</v>
      </c>
      <c r="M21" s="74">
        <f t="shared" si="0"/>
        <v>111</v>
      </c>
      <c r="N21" s="77">
        <f>P21/P32</f>
        <v>0.10432330827067669</v>
      </c>
      <c r="P21">
        <v>111</v>
      </c>
    </row>
    <row r="22" spans="2:16" x14ac:dyDescent="0.25">
      <c r="B22" s="67" t="s">
        <v>18</v>
      </c>
      <c r="C22" s="64"/>
      <c r="D22" s="64">
        <v>2</v>
      </c>
      <c r="E22" s="64">
        <v>2</v>
      </c>
      <c r="F22" s="64">
        <v>9</v>
      </c>
      <c r="G22" s="64">
        <v>1</v>
      </c>
      <c r="H22" s="64">
        <v>4</v>
      </c>
      <c r="I22" s="64"/>
      <c r="J22" s="64">
        <v>3</v>
      </c>
      <c r="K22" s="64">
        <v>2</v>
      </c>
      <c r="L22" s="64"/>
      <c r="M22" s="74">
        <f t="shared" si="0"/>
        <v>23</v>
      </c>
      <c r="N22" s="77">
        <f>P22/P32</f>
        <v>2.1616541353383457E-2</v>
      </c>
      <c r="P22">
        <v>23</v>
      </c>
    </row>
    <row r="23" spans="2:16" x14ac:dyDescent="0.25">
      <c r="B23" s="67" t="s">
        <v>142</v>
      </c>
      <c r="C23" s="64">
        <v>4</v>
      </c>
      <c r="D23" s="64">
        <v>14</v>
      </c>
      <c r="E23" s="64">
        <v>7</v>
      </c>
      <c r="F23" s="64">
        <v>3</v>
      </c>
      <c r="G23" s="64">
        <v>5</v>
      </c>
      <c r="H23" s="64">
        <v>5</v>
      </c>
      <c r="I23" s="64">
        <v>1</v>
      </c>
      <c r="J23" s="64"/>
      <c r="K23" s="64">
        <v>3</v>
      </c>
      <c r="L23" s="64"/>
      <c r="M23" s="74">
        <f t="shared" si="0"/>
        <v>42</v>
      </c>
      <c r="N23" s="77">
        <f>P23/P32</f>
        <v>3.9473684210526314E-2</v>
      </c>
      <c r="P23">
        <v>42</v>
      </c>
    </row>
    <row r="24" spans="2:16" x14ac:dyDescent="0.25">
      <c r="B24" s="67" t="s">
        <v>8</v>
      </c>
      <c r="C24" s="64"/>
      <c r="D24" s="64">
        <v>1</v>
      </c>
      <c r="E24" s="64">
        <v>1</v>
      </c>
      <c r="F24" s="64">
        <v>5</v>
      </c>
      <c r="G24" s="64"/>
      <c r="H24" s="64">
        <v>5</v>
      </c>
      <c r="I24" s="64">
        <v>1</v>
      </c>
      <c r="J24" s="64">
        <v>1</v>
      </c>
      <c r="K24" s="64"/>
      <c r="L24" s="64">
        <v>6</v>
      </c>
      <c r="M24" s="74">
        <f t="shared" si="0"/>
        <v>20</v>
      </c>
      <c r="N24" s="77">
        <f>P24/P32</f>
        <v>1.8796992481203006E-2</v>
      </c>
      <c r="P24">
        <v>20</v>
      </c>
    </row>
    <row r="25" spans="2:16" x14ac:dyDescent="0.25">
      <c r="B25" s="67" t="s">
        <v>6</v>
      </c>
      <c r="C25" s="64">
        <v>9</v>
      </c>
      <c r="D25" s="64">
        <v>13</v>
      </c>
      <c r="E25" s="64">
        <v>11</v>
      </c>
      <c r="F25" s="64">
        <v>3</v>
      </c>
      <c r="G25" s="64">
        <v>9</v>
      </c>
      <c r="H25" s="64">
        <v>13</v>
      </c>
      <c r="I25" s="64">
        <v>6</v>
      </c>
      <c r="J25" s="64">
        <v>3</v>
      </c>
      <c r="K25" s="64">
        <v>1</v>
      </c>
      <c r="L25" s="64">
        <v>5</v>
      </c>
      <c r="M25" s="74">
        <f t="shared" si="0"/>
        <v>73</v>
      </c>
      <c r="N25" s="77">
        <f>P25/P32</f>
        <v>6.8609022556390981E-2</v>
      </c>
      <c r="P25">
        <v>73</v>
      </c>
    </row>
    <row r="26" spans="2:16" x14ac:dyDescent="0.25">
      <c r="B26" s="67" t="s">
        <v>11</v>
      </c>
      <c r="C26" s="64">
        <v>3</v>
      </c>
      <c r="D26" s="64">
        <v>2</v>
      </c>
      <c r="E26" s="64"/>
      <c r="F26" s="64">
        <v>1</v>
      </c>
      <c r="G26" s="64">
        <v>1</v>
      </c>
      <c r="H26" s="64"/>
      <c r="I26" s="64"/>
      <c r="J26" s="64">
        <v>1</v>
      </c>
      <c r="K26" s="64">
        <v>5</v>
      </c>
      <c r="L26" s="64">
        <v>5</v>
      </c>
      <c r="M26" s="74">
        <f t="shared" si="0"/>
        <v>18</v>
      </c>
      <c r="N26" s="77">
        <f>P26/P32</f>
        <v>1.6917293233082706E-2</v>
      </c>
      <c r="P26">
        <v>18</v>
      </c>
    </row>
    <row r="27" spans="2:16" x14ac:dyDescent="0.25">
      <c r="B27" s="67" t="s">
        <v>17</v>
      </c>
      <c r="C27" s="64"/>
      <c r="D27" s="64">
        <v>5</v>
      </c>
      <c r="E27" s="64"/>
      <c r="F27" s="64">
        <v>3</v>
      </c>
      <c r="G27" s="64"/>
      <c r="H27" s="64">
        <v>11</v>
      </c>
      <c r="I27" s="64"/>
      <c r="J27" s="64">
        <v>3</v>
      </c>
      <c r="K27" s="64"/>
      <c r="L27" s="64"/>
      <c r="M27" s="74">
        <f t="shared" si="0"/>
        <v>22</v>
      </c>
      <c r="N27" s="77">
        <f>P27/P32</f>
        <v>2.0676691729323307E-2</v>
      </c>
      <c r="P27">
        <v>22</v>
      </c>
    </row>
    <row r="28" spans="2:16" x14ac:dyDescent="0.25">
      <c r="B28" s="67" t="s">
        <v>16</v>
      </c>
      <c r="C28" s="64">
        <v>6</v>
      </c>
      <c r="D28" s="64">
        <v>7</v>
      </c>
      <c r="E28" s="64">
        <v>8</v>
      </c>
      <c r="F28" s="64">
        <v>6</v>
      </c>
      <c r="G28" s="64">
        <v>2</v>
      </c>
      <c r="H28" s="64">
        <v>4</v>
      </c>
      <c r="I28" s="64">
        <v>4</v>
      </c>
      <c r="J28" s="64">
        <v>2</v>
      </c>
      <c r="K28" s="64">
        <v>2</v>
      </c>
      <c r="L28" s="64">
        <v>4</v>
      </c>
      <c r="M28" s="74">
        <f t="shared" si="0"/>
        <v>45</v>
      </c>
      <c r="N28" s="77">
        <f>P28/P32</f>
        <v>4.2293233082706765E-2</v>
      </c>
      <c r="P28">
        <v>45</v>
      </c>
    </row>
    <row r="29" spans="2:16" x14ac:dyDescent="0.25">
      <c r="B29" s="67" t="s">
        <v>23</v>
      </c>
      <c r="C29" s="64">
        <v>2</v>
      </c>
      <c r="D29" s="64"/>
      <c r="E29" s="64"/>
      <c r="F29" s="64">
        <v>6</v>
      </c>
      <c r="G29" s="64">
        <v>3</v>
      </c>
      <c r="H29" s="64">
        <v>5</v>
      </c>
      <c r="I29" s="64"/>
      <c r="J29" s="64"/>
      <c r="K29" s="64"/>
      <c r="L29" s="64"/>
      <c r="M29" s="74">
        <f t="shared" si="0"/>
        <v>16</v>
      </c>
      <c r="N29" s="77">
        <f>P29/P32</f>
        <v>1.5037593984962405E-2</v>
      </c>
      <c r="P29">
        <v>16</v>
      </c>
    </row>
    <row r="30" spans="2:16" x14ac:dyDescent="0.25">
      <c r="B30" s="67" t="s">
        <v>4</v>
      </c>
      <c r="C30" s="64">
        <v>4</v>
      </c>
      <c r="D30" s="64">
        <v>4</v>
      </c>
      <c r="E30" s="64">
        <v>18</v>
      </c>
      <c r="F30" s="64">
        <v>6</v>
      </c>
      <c r="G30" s="64">
        <v>25</v>
      </c>
      <c r="H30" s="64">
        <v>21</v>
      </c>
      <c r="I30" s="64"/>
      <c r="J30" s="64"/>
      <c r="K30" s="64"/>
      <c r="L30" s="64"/>
      <c r="M30" s="74">
        <f t="shared" si="0"/>
        <v>78</v>
      </c>
      <c r="N30" s="77">
        <f>P30/P32</f>
        <v>7.3308270676691725E-2</v>
      </c>
      <c r="P30">
        <v>78</v>
      </c>
    </row>
    <row r="31" spans="2:16" ht="15.75" thickBot="1" x14ac:dyDescent="0.3">
      <c r="B31" s="68" t="s">
        <v>7</v>
      </c>
      <c r="C31" s="69">
        <v>6</v>
      </c>
      <c r="D31" s="69">
        <v>2</v>
      </c>
      <c r="E31" s="69">
        <v>2</v>
      </c>
      <c r="F31" s="69">
        <v>5</v>
      </c>
      <c r="G31" s="69">
        <v>6</v>
      </c>
      <c r="H31" s="69">
        <v>7</v>
      </c>
      <c r="I31" s="69">
        <v>2</v>
      </c>
      <c r="J31" s="69">
        <v>5</v>
      </c>
      <c r="K31" s="69">
        <v>9</v>
      </c>
      <c r="L31" s="69">
        <v>1</v>
      </c>
      <c r="M31" s="75">
        <f t="shared" si="0"/>
        <v>45</v>
      </c>
      <c r="N31" s="78">
        <f>P31/P32</f>
        <v>4.2293233082706765E-2</v>
      </c>
      <c r="P31">
        <v>45</v>
      </c>
    </row>
    <row r="32" spans="2:16" ht="15.75" thickBot="1" x14ac:dyDescent="0.3">
      <c r="B32" s="62" t="s">
        <v>30</v>
      </c>
      <c r="C32" s="63">
        <f t="shared" ref="C32:M32" si="1">SUM(C8:C31)</f>
        <v>129</v>
      </c>
      <c r="D32" s="63">
        <f t="shared" si="1"/>
        <v>169</v>
      </c>
      <c r="E32" s="63">
        <f t="shared" si="1"/>
        <v>113</v>
      </c>
      <c r="F32" s="63">
        <f t="shared" si="1"/>
        <v>128</v>
      </c>
      <c r="G32" s="63">
        <f t="shared" si="1"/>
        <v>108</v>
      </c>
      <c r="H32" s="63">
        <f t="shared" si="1"/>
        <v>155</v>
      </c>
      <c r="I32" s="63">
        <f t="shared" si="1"/>
        <v>83</v>
      </c>
      <c r="J32" s="63">
        <f t="shared" si="1"/>
        <v>67</v>
      </c>
      <c r="K32" s="63">
        <f t="shared" si="1"/>
        <v>52</v>
      </c>
      <c r="L32" s="63">
        <f t="shared" si="1"/>
        <v>60</v>
      </c>
      <c r="M32" s="63">
        <f t="shared" si="1"/>
        <v>1064</v>
      </c>
      <c r="N32" s="79">
        <f>SUM(N8:N31)</f>
        <v>0.99999999999999989</v>
      </c>
      <c r="P32">
        <v>1064</v>
      </c>
    </row>
    <row r="36" spans="2:6" ht="15.75" thickBot="1" x14ac:dyDescent="0.3"/>
    <row r="37" spans="2:6" ht="15.75" thickBot="1" x14ac:dyDescent="0.3">
      <c r="B37" s="80" t="s">
        <v>0</v>
      </c>
      <c r="C37" s="114" t="s">
        <v>134</v>
      </c>
      <c r="D37" s="115"/>
      <c r="E37" s="115" t="s">
        <v>135</v>
      </c>
      <c r="F37" s="116"/>
    </row>
    <row r="38" spans="2:6" ht="15.75" thickBot="1" x14ac:dyDescent="0.3">
      <c r="B38" s="70">
        <v>1</v>
      </c>
      <c r="C38" s="117">
        <f>C32</f>
        <v>129</v>
      </c>
      <c r="D38" s="118"/>
      <c r="E38" s="127">
        <f>C38/C48</f>
        <v>0.1212406015037594</v>
      </c>
      <c r="F38" s="128"/>
    </row>
    <row r="39" spans="2:6" ht="15.75" thickBot="1" x14ac:dyDescent="0.3">
      <c r="B39" s="71">
        <v>2</v>
      </c>
      <c r="C39" s="109">
        <f>D32</f>
        <v>169</v>
      </c>
      <c r="D39" s="110"/>
      <c r="E39" s="127">
        <f>C39/C48</f>
        <v>0.15883458646616541</v>
      </c>
      <c r="F39" s="128"/>
    </row>
    <row r="40" spans="2:6" ht="15.75" thickBot="1" x14ac:dyDescent="0.3">
      <c r="B40" s="71">
        <v>3</v>
      </c>
      <c r="C40" s="109">
        <f>E32</f>
        <v>113</v>
      </c>
      <c r="D40" s="110"/>
      <c r="E40" s="127">
        <f>C40/C48</f>
        <v>0.10620300751879699</v>
      </c>
      <c r="F40" s="128"/>
    </row>
    <row r="41" spans="2:6" ht="15.75" thickBot="1" x14ac:dyDescent="0.3">
      <c r="B41" s="71">
        <v>4</v>
      </c>
      <c r="C41" s="109">
        <f>F32</f>
        <v>128</v>
      </c>
      <c r="D41" s="110"/>
      <c r="E41" s="127">
        <f>C41/C48</f>
        <v>0.12030075187969924</v>
      </c>
      <c r="F41" s="128"/>
    </row>
    <row r="42" spans="2:6" ht="15.75" thickBot="1" x14ac:dyDescent="0.3">
      <c r="B42" s="71">
        <v>5</v>
      </c>
      <c r="C42" s="109">
        <f>G32</f>
        <v>108</v>
      </c>
      <c r="D42" s="110"/>
      <c r="E42" s="127">
        <f>C42/C48</f>
        <v>0.10150375939849623</v>
      </c>
      <c r="F42" s="128"/>
    </row>
    <row r="43" spans="2:6" ht="15.75" thickBot="1" x14ac:dyDescent="0.3">
      <c r="B43" s="71">
        <v>6</v>
      </c>
      <c r="C43" s="109">
        <f>H32</f>
        <v>155</v>
      </c>
      <c r="D43" s="110"/>
      <c r="E43" s="127">
        <f>C43/C48</f>
        <v>0.14567669172932332</v>
      </c>
      <c r="F43" s="128"/>
    </row>
    <row r="44" spans="2:6" ht="15.75" thickBot="1" x14ac:dyDescent="0.3">
      <c r="B44" s="71">
        <v>7</v>
      </c>
      <c r="C44" s="109">
        <f>I32</f>
        <v>83</v>
      </c>
      <c r="D44" s="110"/>
      <c r="E44" s="127">
        <f>C44/C48</f>
        <v>7.8007518796992484E-2</v>
      </c>
      <c r="F44" s="128"/>
    </row>
    <row r="45" spans="2:6" ht="15.75" thickBot="1" x14ac:dyDescent="0.3">
      <c r="B45" s="71">
        <v>8</v>
      </c>
      <c r="C45" s="109">
        <f>J32</f>
        <v>67</v>
      </c>
      <c r="D45" s="110"/>
      <c r="E45" s="127">
        <f>C45/C48</f>
        <v>6.2969924812030079E-2</v>
      </c>
      <c r="F45" s="128"/>
    </row>
    <row r="46" spans="2:6" ht="15.75" thickBot="1" x14ac:dyDescent="0.3">
      <c r="B46" s="71">
        <v>9</v>
      </c>
      <c r="C46" s="109">
        <f>K32</f>
        <v>52</v>
      </c>
      <c r="D46" s="110"/>
      <c r="E46" s="127">
        <f>C46/C48</f>
        <v>4.8872180451127817E-2</v>
      </c>
      <c r="F46" s="128"/>
    </row>
    <row r="47" spans="2:6" ht="15.75" thickBot="1" x14ac:dyDescent="0.3">
      <c r="B47" s="72">
        <v>10</v>
      </c>
      <c r="C47" s="125">
        <f>L32</f>
        <v>60</v>
      </c>
      <c r="D47" s="126"/>
      <c r="E47" s="127">
        <f>C47/C48</f>
        <v>5.6390977443609019E-2</v>
      </c>
      <c r="F47" s="128"/>
    </row>
    <row r="48" spans="2:6" ht="15.75" thickBot="1" x14ac:dyDescent="0.3">
      <c r="C48" s="129">
        <f>SUM(C38:C47)</f>
        <v>1064</v>
      </c>
      <c r="D48" s="130"/>
      <c r="E48" s="131">
        <f>SUM(E38:E47)</f>
        <v>1</v>
      </c>
      <c r="F48" s="132"/>
    </row>
  </sheetData>
  <mergeCells count="28">
    <mergeCell ref="E45:F45"/>
    <mergeCell ref="E46:F46"/>
    <mergeCell ref="E47:F47"/>
    <mergeCell ref="C48:D48"/>
    <mergeCell ref="E48:F48"/>
    <mergeCell ref="B2:M3"/>
    <mergeCell ref="C45:D45"/>
    <mergeCell ref="C46:D46"/>
    <mergeCell ref="C47:D47"/>
    <mergeCell ref="E38:F38"/>
    <mergeCell ref="E39:F39"/>
    <mergeCell ref="E40:F40"/>
    <mergeCell ref="E41:F41"/>
    <mergeCell ref="E42:F42"/>
    <mergeCell ref="E43:F43"/>
    <mergeCell ref="E44:F44"/>
    <mergeCell ref="C39:D39"/>
    <mergeCell ref="C40:D40"/>
    <mergeCell ref="C41:D41"/>
    <mergeCell ref="C42:D42"/>
    <mergeCell ref="C43:D43"/>
    <mergeCell ref="N6:N7"/>
    <mergeCell ref="C44:D44"/>
    <mergeCell ref="M6:M7"/>
    <mergeCell ref="C6:L6"/>
    <mergeCell ref="C37:D37"/>
    <mergeCell ref="E37:F37"/>
    <mergeCell ref="C38:D3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"/>
  <sheetViews>
    <sheetView tabSelected="1" topLeftCell="A79" workbookViewId="0">
      <selection activeCell="E3" sqref="E3"/>
    </sheetView>
  </sheetViews>
  <sheetFormatPr baseColWidth="10" defaultRowHeight="12.75" x14ac:dyDescent="0.25"/>
  <cols>
    <col min="1" max="1" width="11.42578125" style="6"/>
    <col min="2" max="2" width="25.85546875" style="6" customWidth="1"/>
    <col min="3" max="3" width="11.42578125" style="6"/>
    <col min="4" max="5" width="20.7109375" style="2" customWidth="1"/>
    <col min="6" max="6" width="24.140625" style="2" customWidth="1"/>
    <col min="7" max="7" width="20.7109375" style="2" customWidth="1"/>
    <col min="8" max="8" width="14.42578125" style="2" customWidth="1"/>
    <col min="9" max="9" width="22" style="2" customWidth="1"/>
    <col min="10" max="10" width="10.7109375" style="2" customWidth="1"/>
    <col min="11" max="11" width="14.7109375" style="2" customWidth="1"/>
    <col min="12" max="14" width="10.7109375" style="2" customWidth="1"/>
    <col min="15" max="15" width="16" style="2" customWidth="1"/>
    <col min="16" max="16" width="10.7109375" style="2" customWidth="1"/>
    <col min="17" max="17" width="10.28515625" style="2" customWidth="1"/>
    <col min="18" max="18" width="10.7109375" style="2" customWidth="1"/>
    <col min="19" max="19" width="12.7109375" style="2" customWidth="1"/>
    <col min="20" max="20" width="10.7109375" style="2" customWidth="1"/>
    <col min="21" max="21" width="12.7109375" style="2" hidden="1" customWidth="1"/>
    <col min="22" max="23" width="10.7109375" style="2" hidden="1" customWidth="1"/>
    <col min="24" max="24" width="10.7109375" style="2" customWidth="1"/>
    <col min="25" max="259" width="9.140625" style="2" customWidth="1"/>
    <col min="260" max="263" width="20.7109375" style="2" customWidth="1"/>
    <col min="264" max="280" width="10.7109375" style="2" customWidth="1"/>
    <col min="281" max="515" width="9.140625" style="2" customWidth="1"/>
    <col min="516" max="519" width="20.7109375" style="2" customWidth="1"/>
    <col min="520" max="536" width="10.7109375" style="2" customWidth="1"/>
    <col min="537" max="771" width="9.140625" style="2" customWidth="1"/>
    <col min="772" max="775" width="20.7109375" style="2" customWidth="1"/>
    <col min="776" max="792" width="10.7109375" style="2" customWidth="1"/>
    <col min="793" max="1027" width="9.140625" style="2" customWidth="1"/>
    <col min="1028" max="1031" width="20.7109375" style="2" customWidth="1"/>
    <col min="1032" max="1048" width="10.7109375" style="2" customWidth="1"/>
    <col min="1049" max="1283" width="9.140625" style="2" customWidth="1"/>
    <col min="1284" max="1287" width="20.7109375" style="2" customWidth="1"/>
    <col min="1288" max="1304" width="10.7109375" style="2" customWidth="1"/>
    <col min="1305" max="1539" width="9.140625" style="2" customWidth="1"/>
    <col min="1540" max="1543" width="20.7109375" style="2" customWidth="1"/>
    <col min="1544" max="1560" width="10.7109375" style="2" customWidth="1"/>
    <col min="1561" max="1795" width="9.140625" style="2" customWidth="1"/>
    <col min="1796" max="1799" width="20.7109375" style="2" customWidth="1"/>
    <col min="1800" max="1816" width="10.7109375" style="2" customWidth="1"/>
    <col min="1817" max="2051" width="9.140625" style="2" customWidth="1"/>
    <col min="2052" max="2055" width="20.7109375" style="2" customWidth="1"/>
    <col min="2056" max="2072" width="10.7109375" style="2" customWidth="1"/>
    <col min="2073" max="2307" width="9.140625" style="2" customWidth="1"/>
    <col min="2308" max="2311" width="20.7109375" style="2" customWidth="1"/>
    <col min="2312" max="2328" width="10.7109375" style="2" customWidth="1"/>
    <col min="2329" max="2563" width="9.140625" style="2" customWidth="1"/>
    <col min="2564" max="2567" width="20.7109375" style="2" customWidth="1"/>
    <col min="2568" max="2584" width="10.7109375" style="2" customWidth="1"/>
    <col min="2585" max="2819" width="9.140625" style="2" customWidth="1"/>
    <col min="2820" max="2823" width="20.7109375" style="2" customWidth="1"/>
    <col min="2824" max="2840" width="10.7109375" style="2" customWidth="1"/>
    <col min="2841" max="3075" width="9.140625" style="2" customWidth="1"/>
    <col min="3076" max="3079" width="20.7109375" style="2" customWidth="1"/>
    <col min="3080" max="3096" width="10.7109375" style="2" customWidth="1"/>
    <col min="3097" max="3331" width="9.140625" style="2" customWidth="1"/>
    <col min="3332" max="3335" width="20.7109375" style="2" customWidth="1"/>
    <col min="3336" max="3352" width="10.7109375" style="2" customWidth="1"/>
    <col min="3353" max="3587" width="9.140625" style="2" customWidth="1"/>
    <col min="3588" max="3591" width="20.7109375" style="2" customWidth="1"/>
    <col min="3592" max="3608" width="10.7109375" style="2" customWidth="1"/>
    <col min="3609" max="3843" width="9.140625" style="2" customWidth="1"/>
    <col min="3844" max="3847" width="20.7109375" style="2" customWidth="1"/>
    <col min="3848" max="3864" width="10.7109375" style="2" customWidth="1"/>
    <col min="3865" max="4099" width="9.140625" style="2" customWidth="1"/>
    <col min="4100" max="4103" width="20.7109375" style="2" customWidth="1"/>
    <col min="4104" max="4120" width="10.7109375" style="2" customWidth="1"/>
    <col min="4121" max="4355" width="9.140625" style="2" customWidth="1"/>
    <col min="4356" max="4359" width="20.7109375" style="2" customWidth="1"/>
    <col min="4360" max="4376" width="10.7109375" style="2" customWidth="1"/>
    <col min="4377" max="4611" width="9.140625" style="2" customWidth="1"/>
    <col min="4612" max="4615" width="20.7109375" style="2" customWidth="1"/>
    <col min="4616" max="4632" width="10.7109375" style="2" customWidth="1"/>
    <col min="4633" max="4867" width="9.140625" style="2" customWidth="1"/>
    <col min="4868" max="4871" width="20.7109375" style="2" customWidth="1"/>
    <col min="4872" max="4888" width="10.7109375" style="2" customWidth="1"/>
    <col min="4889" max="5123" width="9.140625" style="2" customWidth="1"/>
    <col min="5124" max="5127" width="20.7109375" style="2" customWidth="1"/>
    <col min="5128" max="5144" width="10.7109375" style="2" customWidth="1"/>
    <col min="5145" max="5379" width="9.140625" style="2" customWidth="1"/>
    <col min="5380" max="5383" width="20.7109375" style="2" customWidth="1"/>
    <col min="5384" max="5400" width="10.7109375" style="2" customWidth="1"/>
    <col min="5401" max="5635" width="9.140625" style="2" customWidth="1"/>
    <col min="5636" max="5639" width="20.7109375" style="2" customWidth="1"/>
    <col min="5640" max="5656" width="10.7109375" style="2" customWidth="1"/>
    <col min="5657" max="5891" width="9.140625" style="2" customWidth="1"/>
    <col min="5892" max="5895" width="20.7109375" style="2" customWidth="1"/>
    <col min="5896" max="5912" width="10.7109375" style="2" customWidth="1"/>
    <col min="5913" max="6147" width="9.140625" style="2" customWidth="1"/>
    <col min="6148" max="6151" width="20.7109375" style="2" customWidth="1"/>
    <col min="6152" max="6168" width="10.7109375" style="2" customWidth="1"/>
    <col min="6169" max="6403" width="9.140625" style="2" customWidth="1"/>
    <col min="6404" max="6407" width="20.7109375" style="2" customWidth="1"/>
    <col min="6408" max="6424" width="10.7109375" style="2" customWidth="1"/>
    <col min="6425" max="6659" width="9.140625" style="2" customWidth="1"/>
    <col min="6660" max="6663" width="20.7109375" style="2" customWidth="1"/>
    <col min="6664" max="6680" width="10.7109375" style="2" customWidth="1"/>
    <col min="6681" max="6915" width="9.140625" style="2" customWidth="1"/>
    <col min="6916" max="6919" width="20.7109375" style="2" customWidth="1"/>
    <col min="6920" max="6936" width="10.7109375" style="2" customWidth="1"/>
    <col min="6937" max="7171" width="9.140625" style="2" customWidth="1"/>
    <col min="7172" max="7175" width="20.7109375" style="2" customWidth="1"/>
    <col min="7176" max="7192" width="10.7109375" style="2" customWidth="1"/>
    <col min="7193" max="7427" width="9.140625" style="2" customWidth="1"/>
    <col min="7428" max="7431" width="20.7109375" style="2" customWidth="1"/>
    <col min="7432" max="7448" width="10.7109375" style="2" customWidth="1"/>
    <col min="7449" max="7683" width="9.140625" style="2" customWidth="1"/>
    <col min="7684" max="7687" width="20.7109375" style="2" customWidth="1"/>
    <col min="7688" max="7704" width="10.7109375" style="2" customWidth="1"/>
    <col min="7705" max="7939" width="9.140625" style="2" customWidth="1"/>
    <col min="7940" max="7943" width="20.7109375" style="2" customWidth="1"/>
    <col min="7944" max="7960" width="10.7109375" style="2" customWidth="1"/>
    <col min="7961" max="8195" width="9.140625" style="2" customWidth="1"/>
    <col min="8196" max="8199" width="20.7109375" style="2" customWidth="1"/>
    <col min="8200" max="8216" width="10.7109375" style="2" customWidth="1"/>
    <col min="8217" max="8451" width="9.140625" style="2" customWidth="1"/>
    <col min="8452" max="8455" width="20.7109375" style="2" customWidth="1"/>
    <col min="8456" max="8472" width="10.7109375" style="2" customWidth="1"/>
    <col min="8473" max="8707" width="9.140625" style="2" customWidth="1"/>
    <col min="8708" max="8711" width="20.7109375" style="2" customWidth="1"/>
    <col min="8712" max="8728" width="10.7109375" style="2" customWidth="1"/>
    <col min="8729" max="8963" width="9.140625" style="2" customWidth="1"/>
    <col min="8964" max="8967" width="20.7109375" style="2" customWidth="1"/>
    <col min="8968" max="8984" width="10.7109375" style="2" customWidth="1"/>
    <col min="8985" max="9219" width="9.140625" style="2" customWidth="1"/>
    <col min="9220" max="9223" width="20.7109375" style="2" customWidth="1"/>
    <col min="9224" max="9240" width="10.7109375" style="2" customWidth="1"/>
    <col min="9241" max="9475" width="9.140625" style="2" customWidth="1"/>
    <col min="9476" max="9479" width="20.7109375" style="2" customWidth="1"/>
    <col min="9480" max="9496" width="10.7109375" style="2" customWidth="1"/>
    <col min="9497" max="9731" width="9.140625" style="2" customWidth="1"/>
    <col min="9732" max="9735" width="20.7109375" style="2" customWidth="1"/>
    <col min="9736" max="9752" width="10.7109375" style="2" customWidth="1"/>
    <col min="9753" max="9987" width="9.140625" style="2" customWidth="1"/>
    <col min="9988" max="9991" width="20.7109375" style="2" customWidth="1"/>
    <col min="9992" max="10008" width="10.7109375" style="2" customWidth="1"/>
    <col min="10009" max="10243" width="9.140625" style="2" customWidth="1"/>
    <col min="10244" max="10247" width="20.7109375" style="2" customWidth="1"/>
    <col min="10248" max="10264" width="10.7109375" style="2" customWidth="1"/>
    <col min="10265" max="10499" width="9.140625" style="2" customWidth="1"/>
    <col min="10500" max="10503" width="20.7109375" style="2" customWidth="1"/>
    <col min="10504" max="10520" width="10.7109375" style="2" customWidth="1"/>
    <col min="10521" max="10755" width="9.140625" style="2" customWidth="1"/>
    <col min="10756" max="10759" width="20.7109375" style="2" customWidth="1"/>
    <col min="10760" max="10776" width="10.7109375" style="2" customWidth="1"/>
    <col min="10777" max="11011" width="9.140625" style="2" customWidth="1"/>
    <col min="11012" max="11015" width="20.7109375" style="2" customWidth="1"/>
    <col min="11016" max="11032" width="10.7109375" style="2" customWidth="1"/>
    <col min="11033" max="11267" width="9.140625" style="2" customWidth="1"/>
    <col min="11268" max="11271" width="20.7109375" style="2" customWidth="1"/>
    <col min="11272" max="11288" width="10.7109375" style="2" customWidth="1"/>
    <col min="11289" max="11523" width="9.140625" style="2" customWidth="1"/>
    <col min="11524" max="11527" width="20.7109375" style="2" customWidth="1"/>
    <col min="11528" max="11544" width="10.7109375" style="2" customWidth="1"/>
    <col min="11545" max="11779" width="9.140625" style="2" customWidth="1"/>
    <col min="11780" max="11783" width="20.7109375" style="2" customWidth="1"/>
    <col min="11784" max="11800" width="10.7109375" style="2" customWidth="1"/>
    <col min="11801" max="12035" width="9.140625" style="2" customWidth="1"/>
    <col min="12036" max="12039" width="20.7109375" style="2" customWidth="1"/>
    <col min="12040" max="12056" width="10.7109375" style="2" customWidth="1"/>
    <col min="12057" max="12291" width="9.140625" style="2" customWidth="1"/>
    <col min="12292" max="12295" width="20.7109375" style="2" customWidth="1"/>
    <col min="12296" max="12312" width="10.7109375" style="2" customWidth="1"/>
    <col min="12313" max="12547" width="9.140625" style="2" customWidth="1"/>
    <col min="12548" max="12551" width="20.7109375" style="2" customWidth="1"/>
    <col min="12552" max="12568" width="10.7109375" style="2" customWidth="1"/>
    <col min="12569" max="12803" width="9.140625" style="2" customWidth="1"/>
    <col min="12804" max="12807" width="20.7109375" style="2" customWidth="1"/>
    <col min="12808" max="12824" width="10.7109375" style="2" customWidth="1"/>
    <col min="12825" max="13059" width="9.140625" style="2" customWidth="1"/>
    <col min="13060" max="13063" width="20.7109375" style="2" customWidth="1"/>
    <col min="13064" max="13080" width="10.7109375" style="2" customWidth="1"/>
    <col min="13081" max="13315" width="9.140625" style="2" customWidth="1"/>
    <col min="13316" max="13319" width="20.7109375" style="2" customWidth="1"/>
    <col min="13320" max="13336" width="10.7109375" style="2" customWidth="1"/>
    <col min="13337" max="13571" width="9.140625" style="2" customWidth="1"/>
    <col min="13572" max="13575" width="20.7109375" style="2" customWidth="1"/>
    <col min="13576" max="13592" width="10.7109375" style="2" customWidth="1"/>
    <col min="13593" max="13827" width="9.140625" style="2" customWidth="1"/>
    <col min="13828" max="13831" width="20.7109375" style="2" customWidth="1"/>
    <col min="13832" max="13848" width="10.7109375" style="2" customWidth="1"/>
    <col min="13849" max="14083" width="9.140625" style="2" customWidth="1"/>
    <col min="14084" max="14087" width="20.7109375" style="2" customWidth="1"/>
    <col min="14088" max="14104" width="10.7109375" style="2" customWidth="1"/>
    <col min="14105" max="14339" width="9.140625" style="2" customWidth="1"/>
    <col min="14340" max="14343" width="20.7109375" style="2" customWidth="1"/>
    <col min="14344" max="14360" width="10.7109375" style="2" customWidth="1"/>
    <col min="14361" max="14595" width="9.140625" style="2" customWidth="1"/>
    <col min="14596" max="14599" width="20.7109375" style="2" customWidth="1"/>
    <col min="14600" max="14616" width="10.7109375" style="2" customWidth="1"/>
    <col min="14617" max="14851" width="9.140625" style="2" customWidth="1"/>
    <col min="14852" max="14855" width="20.7109375" style="2" customWidth="1"/>
    <col min="14856" max="14872" width="10.7109375" style="2" customWidth="1"/>
    <col min="14873" max="15107" width="9.140625" style="2" customWidth="1"/>
    <col min="15108" max="15111" width="20.7109375" style="2" customWidth="1"/>
    <col min="15112" max="15128" width="10.7109375" style="2" customWidth="1"/>
    <col min="15129" max="15363" width="9.140625" style="2" customWidth="1"/>
    <col min="15364" max="15367" width="20.7109375" style="2" customWidth="1"/>
    <col min="15368" max="15384" width="10.7109375" style="2" customWidth="1"/>
    <col min="15385" max="15619" width="9.140625" style="2" customWidth="1"/>
    <col min="15620" max="15623" width="20.7109375" style="2" customWidth="1"/>
    <col min="15624" max="15640" width="10.7109375" style="2" customWidth="1"/>
    <col min="15641" max="15875" width="9.140625" style="2" customWidth="1"/>
    <col min="15876" max="15879" width="20.7109375" style="2" customWidth="1"/>
    <col min="15880" max="15896" width="10.7109375" style="2" customWidth="1"/>
    <col min="15897" max="16131" width="9.140625" style="2" customWidth="1"/>
    <col min="16132" max="16135" width="20.7109375" style="2" customWidth="1"/>
    <col min="16136" max="16152" width="10.7109375" style="2" customWidth="1"/>
    <col min="16153" max="16384" width="9.140625" style="2" customWidth="1"/>
  </cols>
  <sheetData>
    <row r="1" spans="2:23" s="6" customFormat="1" ht="13.5" thickBot="1" x14ac:dyDescent="0.3"/>
    <row r="2" spans="2:23" s="6" customFormat="1" x14ac:dyDescent="0.25">
      <c r="H2" s="119" t="s">
        <v>136</v>
      </c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1"/>
    </row>
    <row r="3" spans="2:23" s="6" customFormat="1" ht="71.25" customHeight="1" thickBot="1" x14ac:dyDescent="0.3">
      <c r="H3" s="122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4"/>
    </row>
    <row r="4" spans="2:23" ht="13.5" thickBot="1" x14ac:dyDescent="0.3">
      <c r="D4" s="5" t="s">
        <v>32</v>
      </c>
    </row>
    <row r="5" spans="2:23" ht="13.5" thickBot="1" x14ac:dyDescent="0.3">
      <c r="D5" s="147" t="s">
        <v>25</v>
      </c>
      <c r="E5" s="148"/>
      <c r="F5" s="51">
        <v>1064</v>
      </c>
      <c r="H5" s="138" t="s">
        <v>87</v>
      </c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39"/>
      <c r="T5" s="140"/>
    </row>
    <row r="6" spans="2:23" ht="13.5" thickBot="1" x14ac:dyDescent="0.3">
      <c r="H6" s="141"/>
      <c r="I6" s="142"/>
      <c r="J6" s="142"/>
      <c r="K6" s="142"/>
      <c r="L6" s="142"/>
      <c r="M6" s="142"/>
      <c r="N6" s="142"/>
      <c r="O6" s="142"/>
      <c r="P6" s="142"/>
      <c r="Q6" s="142"/>
      <c r="R6" s="142"/>
      <c r="S6" s="142"/>
      <c r="T6" s="143"/>
    </row>
    <row r="7" spans="2:23" ht="13.5" thickBot="1" x14ac:dyDescent="0.3">
      <c r="D7" s="135"/>
      <c r="E7" s="135"/>
      <c r="F7" s="135"/>
      <c r="G7" s="135"/>
      <c r="H7" s="20">
        <v>5</v>
      </c>
      <c r="I7" s="21" t="s">
        <v>37</v>
      </c>
      <c r="J7" s="22">
        <v>4</v>
      </c>
      <c r="K7" s="23" t="s">
        <v>38</v>
      </c>
      <c r="L7" s="24">
        <v>3</v>
      </c>
      <c r="M7" s="25" t="s">
        <v>34</v>
      </c>
      <c r="N7" s="26">
        <v>2</v>
      </c>
      <c r="O7" s="27" t="s">
        <v>39</v>
      </c>
      <c r="P7" s="28">
        <v>1</v>
      </c>
      <c r="Q7" s="29" t="s">
        <v>35</v>
      </c>
      <c r="R7" s="30"/>
      <c r="S7" s="31" t="s">
        <v>40</v>
      </c>
      <c r="T7" s="32"/>
    </row>
    <row r="9" spans="2:23" ht="13.5" thickBot="1" x14ac:dyDescent="0.3"/>
    <row r="10" spans="2:23" ht="12.75" customHeight="1" thickBot="1" x14ac:dyDescent="0.3">
      <c r="B10" s="144" t="s">
        <v>102</v>
      </c>
      <c r="C10" s="144" t="s">
        <v>88</v>
      </c>
      <c r="D10" s="154" t="s">
        <v>86</v>
      </c>
      <c r="E10" s="155"/>
      <c r="F10" s="155"/>
      <c r="G10" s="156"/>
      <c r="H10" s="136" t="s">
        <v>26</v>
      </c>
      <c r="I10" s="136"/>
      <c r="J10" s="136"/>
      <c r="K10" s="136"/>
      <c r="L10" s="136"/>
      <c r="M10" s="136"/>
      <c r="N10" s="136"/>
      <c r="O10" s="136"/>
      <c r="P10" s="136"/>
      <c r="Q10" s="136"/>
      <c r="R10" s="136"/>
      <c r="S10" s="137"/>
      <c r="T10" s="8"/>
      <c r="U10" s="8"/>
      <c r="V10" s="8"/>
      <c r="W10" s="8"/>
    </row>
    <row r="11" spans="2:23" ht="15" customHeight="1" x14ac:dyDescent="0.25">
      <c r="B11" s="145"/>
      <c r="C11" s="145"/>
      <c r="D11" s="157"/>
      <c r="E11" s="158"/>
      <c r="F11" s="158"/>
      <c r="G11" s="159"/>
      <c r="H11" s="149">
        <v>5</v>
      </c>
      <c r="I11" s="133"/>
      <c r="J11" s="133">
        <v>4</v>
      </c>
      <c r="K11" s="133"/>
      <c r="L11" s="133">
        <v>3</v>
      </c>
      <c r="M11" s="133"/>
      <c r="N11" s="133">
        <v>2</v>
      </c>
      <c r="O11" s="133"/>
      <c r="P11" s="133">
        <v>1</v>
      </c>
      <c r="Q11" s="133"/>
      <c r="R11" s="133" t="s">
        <v>1</v>
      </c>
      <c r="S11" s="134"/>
      <c r="T11" s="8"/>
      <c r="U11" s="8"/>
      <c r="V11" s="8"/>
      <c r="W11" s="8"/>
    </row>
    <row r="12" spans="2:23" ht="15.75" customHeight="1" thickBot="1" x14ac:dyDescent="0.3">
      <c r="B12" s="146"/>
      <c r="C12" s="146"/>
      <c r="D12" s="160"/>
      <c r="E12" s="161"/>
      <c r="F12" s="161"/>
      <c r="G12" s="162"/>
      <c r="H12" s="17" t="s">
        <v>27</v>
      </c>
      <c r="I12" s="18" t="s">
        <v>28</v>
      </c>
      <c r="J12" s="18" t="s">
        <v>27</v>
      </c>
      <c r="K12" s="18" t="s">
        <v>28</v>
      </c>
      <c r="L12" s="18" t="s">
        <v>27</v>
      </c>
      <c r="M12" s="18" t="s">
        <v>28</v>
      </c>
      <c r="N12" s="18" t="s">
        <v>27</v>
      </c>
      <c r="O12" s="18" t="s">
        <v>28</v>
      </c>
      <c r="P12" s="18" t="s">
        <v>27</v>
      </c>
      <c r="Q12" s="18" t="s">
        <v>28</v>
      </c>
      <c r="R12" s="18" t="s">
        <v>27</v>
      </c>
      <c r="S12" s="19" t="s">
        <v>28</v>
      </c>
      <c r="T12" s="10"/>
      <c r="U12" s="9"/>
      <c r="V12" s="8"/>
      <c r="W12" s="8"/>
    </row>
    <row r="13" spans="2:23" ht="24" customHeight="1" x14ac:dyDescent="0.25">
      <c r="B13" s="45" t="s">
        <v>103</v>
      </c>
      <c r="C13" s="48">
        <v>1</v>
      </c>
      <c r="D13" s="152" t="s">
        <v>41</v>
      </c>
      <c r="E13" s="153"/>
      <c r="F13" s="153"/>
      <c r="G13" s="153"/>
      <c r="H13" s="16">
        <v>548</v>
      </c>
      <c r="I13" s="81">
        <f>H13/V13</f>
        <v>0.51503759398496241</v>
      </c>
      <c r="J13" s="16">
        <v>380</v>
      </c>
      <c r="K13" s="82">
        <f>J13/V13</f>
        <v>0.35714285714285715</v>
      </c>
      <c r="L13" s="16">
        <v>92</v>
      </c>
      <c r="M13" s="56">
        <f>L13/V13</f>
        <v>8.646616541353383E-2</v>
      </c>
      <c r="N13" s="16">
        <v>32</v>
      </c>
      <c r="O13" s="56">
        <f>N13/V13</f>
        <v>3.007518796992481E-2</v>
      </c>
      <c r="P13" s="16">
        <v>12</v>
      </c>
      <c r="Q13" s="55">
        <f>P13/V13</f>
        <v>1.1278195488721804E-2</v>
      </c>
      <c r="R13" s="53">
        <v>0</v>
      </c>
      <c r="S13" s="55">
        <f>R13/V13</f>
        <v>0</v>
      </c>
      <c r="T13" s="58">
        <f>I13+K13+M13+O13+Q13+S13</f>
        <v>0.99999999999999989</v>
      </c>
      <c r="U13" s="11">
        <f t="shared" ref="U13:U44" si="0">H13+J13+L13+N13+P13+R13</f>
        <v>1064</v>
      </c>
      <c r="V13" s="8">
        <v>1064</v>
      </c>
      <c r="W13" s="8">
        <f>V13-U13</f>
        <v>0</v>
      </c>
    </row>
    <row r="14" spans="2:23" ht="24" customHeight="1" x14ac:dyDescent="0.25">
      <c r="B14" s="46" t="s">
        <v>103</v>
      </c>
      <c r="C14" s="49">
        <v>2</v>
      </c>
      <c r="D14" s="150" t="s">
        <v>42</v>
      </c>
      <c r="E14" s="151"/>
      <c r="F14" s="151"/>
      <c r="G14" s="151"/>
      <c r="H14" s="4">
        <v>612</v>
      </c>
      <c r="I14" s="81">
        <f>H14/V14</f>
        <v>0.57518796992481203</v>
      </c>
      <c r="J14" s="4">
        <v>332</v>
      </c>
      <c r="K14" s="56">
        <f t="shared" ref="K14:K77" si="1">J14/V14</f>
        <v>0.31203007518796994</v>
      </c>
      <c r="L14" s="4">
        <v>102</v>
      </c>
      <c r="M14" s="56">
        <f t="shared" ref="M14:M77" si="2">L14/V14</f>
        <v>9.5864661654135333E-2</v>
      </c>
      <c r="N14" s="4">
        <v>14</v>
      </c>
      <c r="O14" s="56">
        <f t="shared" ref="O14:O77" si="3">N14/V14</f>
        <v>1.3157894736842105E-2</v>
      </c>
      <c r="P14" s="4">
        <v>4</v>
      </c>
      <c r="Q14" s="55">
        <f t="shared" ref="Q14:Q77" si="4">P14/V14</f>
        <v>3.7593984962406013E-3</v>
      </c>
      <c r="R14" s="54">
        <v>0</v>
      </c>
      <c r="S14" s="55">
        <f t="shared" ref="S14:S77" si="5">R14/V14</f>
        <v>0</v>
      </c>
      <c r="T14" s="58">
        <f t="shared" ref="T14:T77" si="6">I14+K14+M14+O14+Q14+S14</f>
        <v>1</v>
      </c>
      <c r="U14" s="11">
        <f t="shared" si="0"/>
        <v>1064</v>
      </c>
      <c r="V14" s="8">
        <v>1064</v>
      </c>
      <c r="W14" s="8">
        <f>V14-U14</f>
        <v>0</v>
      </c>
    </row>
    <row r="15" spans="2:23" ht="26.25" customHeight="1" x14ac:dyDescent="0.25">
      <c r="B15" s="46" t="s">
        <v>110</v>
      </c>
      <c r="C15" s="49">
        <v>3</v>
      </c>
      <c r="D15" s="150" t="s">
        <v>43</v>
      </c>
      <c r="E15" s="151"/>
      <c r="F15" s="151"/>
      <c r="G15" s="151"/>
      <c r="H15" s="4">
        <v>423</v>
      </c>
      <c r="I15" s="55">
        <f t="shared" ref="I15:I78" si="7">H15/V15</f>
        <v>0.39755639097744361</v>
      </c>
      <c r="J15" s="4">
        <v>329</v>
      </c>
      <c r="K15" s="56">
        <f t="shared" si="1"/>
        <v>0.30921052631578949</v>
      </c>
      <c r="L15" s="4">
        <v>243</v>
      </c>
      <c r="M15" s="83">
        <f t="shared" si="2"/>
        <v>0.22838345864661655</v>
      </c>
      <c r="N15" s="4">
        <v>37</v>
      </c>
      <c r="O15" s="56">
        <f t="shared" si="3"/>
        <v>3.4774436090225562E-2</v>
      </c>
      <c r="P15" s="4">
        <v>32</v>
      </c>
      <c r="Q15" s="55">
        <f t="shared" si="4"/>
        <v>3.007518796992481E-2</v>
      </c>
      <c r="R15" s="54">
        <v>0</v>
      </c>
      <c r="S15" s="55">
        <f t="shared" si="5"/>
        <v>0</v>
      </c>
      <c r="T15" s="58">
        <f t="shared" si="6"/>
        <v>1</v>
      </c>
      <c r="U15" s="11">
        <f t="shared" si="0"/>
        <v>1064</v>
      </c>
      <c r="V15" s="8">
        <v>1064</v>
      </c>
      <c r="W15" s="8">
        <f t="shared" ref="W15:W78" si="8">V15-U15</f>
        <v>0</v>
      </c>
    </row>
    <row r="16" spans="2:23" ht="26.25" customHeight="1" x14ac:dyDescent="0.25">
      <c r="B16" s="46" t="s">
        <v>104</v>
      </c>
      <c r="C16" s="49">
        <v>4</v>
      </c>
      <c r="D16" s="150" t="s">
        <v>44</v>
      </c>
      <c r="E16" s="151"/>
      <c r="F16" s="151"/>
      <c r="G16" s="151"/>
      <c r="H16" s="4">
        <v>420</v>
      </c>
      <c r="I16" s="55">
        <f t="shared" si="7"/>
        <v>0.39473684210526316</v>
      </c>
      <c r="J16" s="4">
        <v>342</v>
      </c>
      <c r="K16" s="56">
        <f t="shared" si="1"/>
        <v>0.32142857142857145</v>
      </c>
      <c r="L16" s="4">
        <v>236</v>
      </c>
      <c r="M16" s="56">
        <f t="shared" si="2"/>
        <v>0.22180451127819548</v>
      </c>
      <c r="N16" s="4">
        <v>53</v>
      </c>
      <c r="O16" s="56">
        <f t="shared" si="3"/>
        <v>4.9812030075187967E-2</v>
      </c>
      <c r="P16" s="4">
        <v>13</v>
      </c>
      <c r="Q16" s="55">
        <f t="shared" si="4"/>
        <v>1.2218045112781954E-2</v>
      </c>
      <c r="R16" s="54">
        <v>0</v>
      </c>
      <c r="S16" s="55">
        <f t="shared" si="5"/>
        <v>0</v>
      </c>
      <c r="T16" s="58">
        <f t="shared" si="6"/>
        <v>1</v>
      </c>
      <c r="U16" s="11">
        <f t="shared" si="0"/>
        <v>1064</v>
      </c>
      <c r="V16" s="8">
        <v>1064</v>
      </c>
      <c r="W16" s="8">
        <f t="shared" si="8"/>
        <v>0</v>
      </c>
    </row>
    <row r="17" spans="2:26" ht="28.5" customHeight="1" x14ac:dyDescent="0.25">
      <c r="B17" s="46" t="s">
        <v>104</v>
      </c>
      <c r="C17" s="49">
        <v>5</v>
      </c>
      <c r="D17" s="150" t="s">
        <v>45</v>
      </c>
      <c r="E17" s="151"/>
      <c r="F17" s="151"/>
      <c r="G17" s="151"/>
      <c r="H17" s="4">
        <v>546</v>
      </c>
      <c r="I17" s="81">
        <f t="shared" si="7"/>
        <v>0.51315789473684215</v>
      </c>
      <c r="J17" s="4">
        <v>363</v>
      </c>
      <c r="K17" s="56">
        <f t="shared" si="1"/>
        <v>0.34116541353383456</v>
      </c>
      <c r="L17" s="4">
        <v>98</v>
      </c>
      <c r="M17" s="56">
        <f t="shared" si="2"/>
        <v>9.2105263157894732E-2</v>
      </c>
      <c r="N17" s="4">
        <v>45</v>
      </c>
      <c r="O17" s="56">
        <f t="shared" si="3"/>
        <v>4.2293233082706765E-2</v>
      </c>
      <c r="P17" s="4">
        <v>12</v>
      </c>
      <c r="Q17" s="55">
        <f t="shared" si="4"/>
        <v>1.1278195488721804E-2</v>
      </c>
      <c r="R17" s="54">
        <v>0</v>
      </c>
      <c r="S17" s="55">
        <f t="shared" si="5"/>
        <v>0</v>
      </c>
      <c r="T17" s="58">
        <f t="shared" si="6"/>
        <v>0.99999999999999989</v>
      </c>
      <c r="U17" s="11">
        <f t="shared" si="0"/>
        <v>1064</v>
      </c>
      <c r="V17" s="8">
        <v>1064</v>
      </c>
      <c r="W17" s="8">
        <f t="shared" si="8"/>
        <v>0</v>
      </c>
    </row>
    <row r="18" spans="2:26" x14ac:dyDescent="0.25">
      <c r="B18" s="46" t="s">
        <v>108</v>
      </c>
      <c r="C18" s="49">
        <v>6</v>
      </c>
      <c r="D18" s="150" t="s">
        <v>46</v>
      </c>
      <c r="E18" s="151"/>
      <c r="F18" s="151"/>
      <c r="G18" s="151"/>
      <c r="H18" s="4">
        <v>416</v>
      </c>
      <c r="I18" s="55">
        <f t="shared" si="7"/>
        <v>0.39097744360902253</v>
      </c>
      <c r="J18" s="4">
        <v>300</v>
      </c>
      <c r="K18" s="56">
        <f t="shared" si="1"/>
        <v>0.28195488721804512</v>
      </c>
      <c r="L18" s="4">
        <v>243</v>
      </c>
      <c r="M18" s="83">
        <f t="shared" si="2"/>
        <v>0.22838345864661655</v>
      </c>
      <c r="N18" s="4">
        <v>65</v>
      </c>
      <c r="O18" s="85">
        <f t="shared" si="3"/>
        <v>6.1090225563909771E-2</v>
      </c>
      <c r="P18" s="4">
        <v>26</v>
      </c>
      <c r="Q18" s="55">
        <f t="shared" si="4"/>
        <v>2.4436090225563908E-2</v>
      </c>
      <c r="R18" s="54">
        <v>14</v>
      </c>
      <c r="S18" s="55">
        <f t="shared" si="5"/>
        <v>1.3157894736842105E-2</v>
      </c>
      <c r="T18" s="58">
        <f t="shared" si="6"/>
        <v>1</v>
      </c>
      <c r="U18" s="11">
        <f t="shared" si="0"/>
        <v>1064</v>
      </c>
      <c r="V18" s="8">
        <v>1064</v>
      </c>
      <c r="W18" s="8">
        <f t="shared" si="8"/>
        <v>0</v>
      </c>
    </row>
    <row r="19" spans="2:26" x14ac:dyDescent="0.25">
      <c r="B19" s="46" t="s">
        <v>104</v>
      </c>
      <c r="C19" s="49">
        <v>7</v>
      </c>
      <c r="D19" s="150" t="s">
        <v>47</v>
      </c>
      <c r="E19" s="151"/>
      <c r="F19" s="151"/>
      <c r="G19" s="151"/>
      <c r="H19" s="4">
        <v>377</v>
      </c>
      <c r="I19" s="55">
        <f t="shared" si="7"/>
        <v>0.35432330827067671</v>
      </c>
      <c r="J19" s="4">
        <v>443</v>
      </c>
      <c r="K19" s="56">
        <f t="shared" si="1"/>
        <v>0.41635338345864664</v>
      </c>
      <c r="L19" s="4">
        <v>193</v>
      </c>
      <c r="M19" s="56">
        <f t="shared" si="2"/>
        <v>0.18139097744360902</v>
      </c>
      <c r="N19" s="4">
        <v>29</v>
      </c>
      <c r="O19" s="56">
        <f t="shared" si="3"/>
        <v>2.7255639097744359E-2</v>
      </c>
      <c r="P19" s="4">
        <v>11</v>
      </c>
      <c r="Q19" s="55">
        <f t="shared" si="4"/>
        <v>1.0338345864661654E-2</v>
      </c>
      <c r="R19" s="54">
        <v>11</v>
      </c>
      <c r="S19" s="55">
        <f t="shared" si="5"/>
        <v>1.0338345864661654E-2</v>
      </c>
      <c r="T19" s="58">
        <f t="shared" si="6"/>
        <v>0.99999999999999989</v>
      </c>
      <c r="U19" s="11">
        <f t="shared" si="0"/>
        <v>1064</v>
      </c>
      <c r="V19" s="8">
        <v>1064</v>
      </c>
      <c r="W19" s="8">
        <f t="shared" si="8"/>
        <v>0</v>
      </c>
    </row>
    <row r="20" spans="2:26" x14ac:dyDescent="0.25">
      <c r="B20" s="46" t="s">
        <v>109</v>
      </c>
      <c r="C20" s="49">
        <v>8</v>
      </c>
      <c r="D20" s="150" t="s">
        <v>48</v>
      </c>
      <c r="E20" s="151"/>
      <c r="F20" s="151"/>
      <c r="G20" s="151"/>
      <c r="H20" s="4">
        <v>424</v>
      </c>
      <c r="I20" s="55">
        <f t="shared" si="7"/>
        <v>0.39849624060150374</v>
      </c>
      <c r="J20" s="4">
        <v>352</v>
      </c>
      <c r="K20" s="56">
        <f t="shared" si="1"/>
        <v>0.33082706766917291</v>
      </c>
      <c r="L20" s="4">
        <v>125</v>
      </c>
      <c r="M20" s="56">
        <f t="shared" si="2"/>
        <v>0.1174812030075188</v>
      </c>
      <c r="N20" s="4">
        <v>92</v>
      </c>
      <c r="O20" s="85">
        <f t="shared" si="3"/>
        <v>8.646616541353383E-2</v>
      </c>
      <c r="P20" s="4">
        <v>31</v>
      </c>
      <c r="Q20" s="55">
        <f t="shared" si="4"/>
        <v>2.913533834586466E-2</v>
      </c>
      <c r="R20" s="54">
        <v>40</v>
      </c>
      <c r="S20" s="55">
        <f t="shared" si="5"/>
        <v>3.7593984962406013E-2</v>
      </c>
      <c r="T20" s="58">
        <f t="shared" si="6"/>
        <v>1</v>
      </c>
      <c r="U20" s="11">
        <f t="shared" si="0"/>
        <v>1064</v>
      </c>
      <c r="V20" s="8">
        <v>1064</v>
      </c>
      <c r="W20" s="8">
        <f t="shared" si="8"/>
        <v>0</v>
      </c>
    </row>
    <row r="21" spans="2:26" x14ac:dyDescent="0.25">
      <c r="B21" s="46" t="s">
        <v>108</v>
      </c>
      <c r="C21" s="49">
        <v>9</v>
      </c>
      <c r="D21" s="150" t="s">
        <v>49</v>
      </c>
      <c r="E21" s="151"/>
      <c r="F21" s="151"/>
      <c r="G21" s="151"/>
      <c r="H21" s="4">
        <v>375</v>
      </c>
      <c r="I21" s="55">
        <f t="shared" si="7"/>
        <v>0.35244360902255639</v>
      </c>
      <c r="J21" s="4">
        <v>395</v>
      </c>
      <c r="K21" s="82">
        <f t="shared" si="1"/>
        <v>0.37124060150375937</v>
      </c>
      <c r="L21" s="4">
        <v>239</v>
      </c>
      <c r="M21" s="56">
        <f t="shared" si="2"/>
        <v>0.22462406015037595</v>
      </c>
      <c r="N21" s="4">
        <v>18</v>
      </c>
      <c r="O21" s="56">
        <f t="shared" si="3"/>
        <v>1.6917293233082706E-2</v>
      </c>
      <c r="P21" s="4">
        <v>7</v>
      </c>
      <c r="Q21" s="55">
        <f t="shared" si="4"/>
        <v>6.5789473684210523E-3</v>
      </c>
      <c r="R21" s="54">
        <v>30</v>
      </c>
      <c r="S21" s="55">
        <f t="shared" si="5"/>
        <v>2.819548872180451E-2</v>
      </c>
      <c r="T21" s="58">
        <f t="shared" si="6"/>
        <v>0.99999999999999989</v>
      </c>
      <c r="U21" s="11">
        <f t="shared" si="0"/>
        <v>1064</v>
      </c>
      <c r="V21" s="8">
        <v>1064</v>
      </c>
      <c r="W21" s="8">
        <f t="shared" si="8"/>
        <v>0</v>
      </c>
    </row>
    <row r="22" spans="2:26" x14ac:dyDescent="0.25">
      <c r="B22" s="46" t="s">
        <v>109</v>
      </c>
      <c r="C22" s="49">
        <v>10</v>
      </c>
      <c r="D22" s="150" t="s">
        <v>50</v>
      </c>
      <c r="E22" s="151"/>
      <c r="F22" s="151"/>
      <c r="G22" s="151"/>
      <c r="H22" s="4">
        <v>433</v>
      </c>
      <c r="I22" s="55">
        <f t="shared" si="7"/>
        <v>0.40695488721804512</v>
      </c>
      <c r="J22" s="4">
        <v>395</v>
      </c>
      <c r="K22" s="82">
        <f t="shared" si="1"/>
        <v>0.37124060150375937</v>
      </c>
      <c r="L22" s="4">
        <v>159</v>
      </c>
      <c r="M22" s="56">
        <f t="shared" si="2"/>
        <v>0.14943609022556392</v>
      </c>
      <c r="N22" s="4">
        <v>21</v>
      </c>
      <c r="O22" s="56">
        <f t="shared" si="3"/>
        <v>1.9736842105263157E-2</v>
      </c>
      <c r="P22" s="4">
        <v>6</v>
      </c>
      <c r="Q22" s="55">
        <f t="shared" si="4"/>
        <v>5.6390977443609019E-3</v>
      </c>
      <c r="R22" s="54">
        <v>50</v>
      </c>
      <c r="S22" s="55">
        <f t="shared" si="5"/>
        <v>4.6992481203007516E-2</v>
      </c>
      <c r="T22" s="58">
        <f t="shared" si="6"/>
        <v>1</v>
      </c>
      <c r="U22" s="11">
        <f t="shared" si="0"/>
        <v>1064</v>
      </c>
      <c r="V22" s="8">
        <v>1064</v>
      </c>
      <c r="W22" s="8">
        <f t="shared" si="8"/>
        <v>0</v>
      </c>
    </row>
    <row r="23" spans="2:26" x14ac:dyDescent="0.25">
      <c r="B23" s="46" t="s">
        <v>109</v>
      </c>
      <c r="C23" s="49">
        <v>11</v>
      </c>
      <c r="D23" s="150" t="s">
        <v>51</v>
      </c>
      <c r="E23" s="151"/>
      <c r="F23" s="151"/>
      <c r="G23" s="151"/>
      <c r="H23" s="4">
        <v>506</v>
      </c>
      <c r="I23" s="55">
        <f t="shared" si="7"/>
        <v>0.47556390977443608</v>
      </c>
      <c r="J23" s="4">
        <v>386</v>
      </c>
      <c r="K23" s="82">
        <f t="shared" si="1"/>
        <v>0.36278195488721804</v>
      </c>
      <c r="L23" s="4">
        <v>120</v>
      </c>
      <c r="M23" s="56">
        <f t="shared" si="2"/>
        <v>0.11278195488721804</v>
      </c>
      <c r="N23" s="4">
        <v>15</v>
      </c>
      <c r="O23" s="56">
        <f t="shared" si="3"/>
        <v>1.4097744360902255E-2</v>
      </c>
      <c r="P23" s="4">
        <v>11</v>
      </c>
      <c r="Q23" s="55">
        <f t="shared" si="4"/>
        <v>1.0338345864661654E-2</v>
      </c>
      <c r="R23" s="54">
        <v>26</v>
      </c>
      <c r="S23" s="55">
        <f t="shared" si="5"/>
        <v>2.4436090225563908E-2</v>
      </c>
      <c r="T23" s="58">
        <f t="shared" si="6"/>
        <v>1</v>
      </c>
      <c r="U23" s="11">
        <f t="shared" si="0"/>
        <v>1064</v>
      </c>
      <c r="V23" s="8">
        <v>1064</v>
      </c>
      <c r="W23" s="8">
        <f t="shared" si="8"/>
        <v>0</v>
      </c>
    </row>
    <row r="24" spans="2:26" ht="30" customHeight="1" x14ac:dyDescent="0.25">
      <c r="B24" s="46" t="s">
        <v>104</v>
      </c>
      <c r="C24" s="49">
        <v>12</v>
      </c>
      <c r="D24" s="150" t="s">
        <v>52</v>
      </c>
      <c r="E24" s="151"/>
      <c r="F24" s="151"/>
      <c r="G24" s="151"/>
      <c r="H24" s="4">
        <v>415</v>
      </c>
      <c r="I24" s="55">
        <f t="shared" si="7"/>
        <v>0.39003759398496241</v>
      </c>
      <c r="J24" s="4">
        <v>320</v>
      </c>
      <c r="K24" s="56">
        <f t="shared" si="1"/>
        <v>0.3007518796992481</v>
      </c>
      <c r="L24" s="4">
        <v>152</v>
      </c>
      <c r="M24" s="56">
        <f t="shared" si="2"/>
        <v>0.14285714285714285</v>
      </c>
      <c r="N24" s="4">
        <v>39</v>
      </c>
      <c r="O24" s="56">
        <f t="shared" si="3"/>
        <v>3.6654135338345863E-2</v>
      </c>
      <c r="P24" s="4">
        <v>38</v>
      </c>
      <c r="Q24" s="84">
        <f t="shared" si="4"/>
        <v>3.5714285714285712E-2</v>
      </c>
      <c r="R24" s="54">
        <v>100</v>
      </c>
      <c r="S24" s="55">
        <f t="shared" si="5"/>
        <v>9.3984962406015032E-2</v>
      </c>
      <c r="T24" s="58">
        <f t="shared" si="6"/>
        <v>1</v>
      </c>
      <c r="U24" s="11">
        <f t="shared" si="0"/>
        <v>1064</v>
      </c>
      <c r="V24" s="8">
        <v>1064</v>
      </c>
      <c r="W24" s="8">
        <f t="shared" si="8"/>
        <v>0</v>
      </c>
    </row>
    <row r="25" spans="2:26" ht="27.75" customHeight="1" x14ac:dyDescent="0.25">
      <c r="B25" s="46" t="s">
        <v>104</v>
      </c>
      <c r="C25" s="49">
        <v>13</v>
      </c>
      <c r="D25" s="150" t="s">
        <v>53</v>
      </c>
      <c r="E25" s="151"/>
      <c r="F25" s="151"/>
      <c r="G25" s="151"/>
      <c r="H25" s="4">
        <v>399</v>
      </c>
      <c r="I25" s="55">
        <f t="shared" si="7"/>
        <v>0.375</v>
      </c>
      <c r="J25" s="4">
        <v>258</v>
      </c>
      <c r="K25" s="56">
        <f t="shared" si="1"/>
        <v>0.2424812030075188</v>
      </c>
      <c r="L25" s="4">
        <v>129</v>
      </c>
      <c r="M25" s="56">
        <f t="shared" si="2"/>
        <v>0.1212406015037594</v>
      </c>
      <c r="N25" s="4">
        <v>50</v>
      </c>
      <c r="O25" s="56">
        <f t="shared" si="3"/>
        <v>4.6992481203007516E-2</v>
      </c>
      <c r="P25" s="4">
        <v>30</v>
      </c>
      <c r="Q25" s="55">
        <f t="shared" si="4"/>
        <v>2.819548872180451E-2</v>
      </c>
      <c r="R25" s="54">
        <v>198</v>
      </c>
      <c r="S25" s="86">
        <f t="shared" si="5"/>
        <v>0.18609022556390978</v>
      </c>
      <c r="T25" s="58">
        <f t="shared" si="6"/>
        <v>0.99999999999999989</v>
      </c>
      <c r="U25" s="11">
        <f t="shared" si="0"/>
        <v>1064</v>
      </c>
      <c r="V25" s="8">
        <v>1064</v>
      </c>
      <c r="W25" s="8">
        <f t="shared" si="8"/>
        <v>0</v>
      </c>
      <c r="X25" s="8"/>
      <c r="Y25" s="8"/>
      <c r="Z25" s="8"/>
    </row>
    <row r="26" spans="2:26" x14ac:dyDescent="0.25">
      <c r="B26" s="46" t="s">
        <v>105</v>
      </c>
      <c r="C26" s="49">
        <v>14</v>
      </c>
      <c r="D26" s="150" t="s">
        <v>54</v>
      </c>
      <c r="E26" s="151"/>
      <c r="F26" s="151"/>
      <c r="G26" s="151"/>
      <c r="H26" s="4">
        <v>432</v>
      </c>
      <c r="I26" s="55">
        <f t="shared" si="7"/>
        <v>0.40601503759398494</v>
      </c>
      <c r="J26" s="4">
        <v>301</v>
      </c>
      <c r="K26" s="56">
        <f t="shared" si="1"/>
        <v>0.28289473684210525</v>
      </c>
      <c r="L26" s="4">
        <v>198</v>
      </c>
      <c r="M26" s="56">
        <f t="shared" si="2"/>
        <v>0.18609022556390978</v>
      </c>
      <c r="N26" s="4">
        <v>59</v>
      </c>
      <c r="O26" s="85">
        <f t="shared" si="3"/>
        <v>5.5451127819548869E-2</v>
      </c>
      <c r="P26" s="4">
        <v>51</v>
      </c>
      <c r="Q26" s="84">
        <f t="shared" si="4"/>
        <v>4.7932330827067667E-2</v>
      </c>
      <c r="R26" s="54">
        <v>23</v>
      </c>
      <c r="S26" s="55">
        <f t="shared" si="5"/>
        <v>2.1616541353383457E-2</v>
      </c>
      <c r="T26" s="58">
        <f t="shared" si="6"/>
        <v>0.99999999999999989</v>
      </c>
      <c r="U26" s="11">
        <f t="shared" si="0"/>
        <v>1064</v>
      </c>
      <c r="V26" s="8">
        <v>1064</v>
      </c>
      <c r="W26" s="8">
        <f t="shared" si="8"/>
        <v>0</v>
      </c>
      <c r="X26" s="8"/>
      <c r="Y26" s="8"/>
      <c r="Z26" s="8"/>
    </row>
    <row r="27" spans="2:26" x14ac:dyDescent="0.25">
      <c r="B27" s="46" t="s">
        <v>105</v>
      </c>
      <c r="C27" s="49">
        <v>15</v>
      </c>
      <c r="D27" s="150" t="s">
        <v>55</v>
      </c>
      <c r="E27" s="151"/>
      <c r="F27" s="151"/>
      <c r="G27" s="151"/>
      <c r="H27" s="4">
        <v>428</v>
      </c>
      <c r="I27" s="55">
        <f t="shared" si="7"/>
        <v>0.40225563909774437</v>
      </c>
      <c r="J27" s="4">
        <v>324</v>
      </c>
      <c r="K27" s="56">
        <f t="shared" si="1"/>
        <v>0.30451127819548873</v>
      </c>
      <c r="L27" s="4">
        <v>182</v>
      </c>
      <c r="M27" s="56">
        <f t="shared" si="2"/>
        <v>0.17105263157894737</v>
      </c>
      <c r="N27" s="4">
        <v>48</v>
      </c>
      <c r="O27" s="56">
        <f t="shared" si="3"/>
        <v>4.5112781954887216E-2</v>
      </c>
      <c r="P27" s="4">
        <v>28</v>
      </c>
      <c r="Q27" s="55">
        <f t="shared" si="4"/>
        <v>2.6315789473684209E-2</v>
      </c>
      <c r="R27" s="54">
        <v>54</v>
      </c>
      <c r="S27" s="55">
        <f t="shared" si="5"/>
        <v>5.0751879699248117E-2</v>
      </c>
      <c r="T27" s="58">
        <f t="shared" si="6"/>
        <v>1</v>
      </c>
      <c r="U27" s="11">
        <f t="shared" si="0"/>
        <v>1064</v>
      </c>
      <c r="V27" s="8">
        <v>1064</v>
      </c>
      <c r="W27" s="8">
        <f t="shared" si="8"/>
        <v>0</v>
      </c>
      <c r="X27" s="8"/>
      <c r="Y27" s="8"/>
      <c r="Z27" s="8"/>
    </row>
    <row r="28" spans="2:26" x14ac:dyDescent="0.25">
      <c r="B28" s="46" t="s">
        <v>105</v>
      </c>
      <c r="C28" s="49">
        <v>16</v>
      </c>
      <c r="D28" s="150" t="s">
        <v>56</v>
      </c>
      <c r="E28" s="151"/>
      <c r="F28" s="151"/>
      <c r="G28" s="151"/>
      <c r="H28" s="4">
        <v>310</v>
      </c>
      <c r="I28" s="55">
        <f t="shared" si="7"/>
        <v>0.29135338345864664</v>
      </c>
      <c r="J28" s="4">
        <v>255</v>
      </c>
      <c r="K28" s="56">
        <f t="shared" si="1"/>
        <v>0.23966165413533835</v>
      </c>
      <c r="L28" s="4">
        <v>285</v>
      </c>
      <c r="M28" s="83">
        <f t="shared" si="2"/>
        <v>0.26785714285714285</v>
      </c>
      <c r="N28" s="4">
        <v>49</v>
      </c>
      <c r="O28" s="56">
        <f t="shared" si="3"/>
        <v>4.6052631578947366E-2</v>
      </c>
      <c r="P28" s="4">
        <v>42</v>
      </c>
      <c r="Q28" s="84">
        <f t="shared" si="4"/>
        <v>3.9473684210526314E-2</v>
      </c>
      <c r="R28" s="54">
        <v>123</v>
      </c>
      <c r="S28" s="86">
        <f t="shared" si="5"/>
        <v>0.1156015037593985</v>
      </c>
      <c r="T28" s="58">
        <f t="shared" si="6"/>
        <v>1</v>
      </c>
      <c r="U28" s="11">
        <f t="shared" si="0"/>
        <v>1064</v>
      </c>
      <c r="V28" s="8">
        <v>1064</v>
      </c>
      <c r="W28" s="8">
        <f t="shared" si="8"/>
        <v>0</v>
      </c>
      <c r="X28" s="8"/>
      <c r="Y28" s="8"/>
      <c r="Z28" s="8"/>
    </row>
    <row r="29" spans="2:26" ht="31.5" customHeight="1" x14ac:dyDescent="0.25">
      <c r="B29" s="46" t="s">
        <v>105</v>
      </c>
      <c r="C29" s="49">
        <v>17</v>
      </c>
      <c r="D29" s="150" t="s">
        <v>57</v>
      </c>
      <c r="E29" s="151"/>
      <c r="F29" s="151"/>
      <c r="G29" s="151"/>
      <c r="H29" s="4">
        <v>428</v>
      </c>
      <c r="I29" s="55">
        <f t="shared" si="7"/>
        <v>0.40225563909774437</v>
      </c>
      <c r="J29" s="4">
        <v>351</v>
      </c>
      <c r="K29" s="56">
        <f t="shared" si="1"/>
        <v>0.32988721804511278</v>
      </c>
      <c r="L29" s="4">
        <v>135</v>
      </c>
      <c r="M29" s="56">
        <f t="shared" si="2"/>
        <v>0.12687969924812031</v>
      </c>
      <c r="N29" s="4">
        <v>34</v>
      </c>
      <c r="O29" s="56">
        <f t="shared" si="3"/>
        <v>3.1954887218045111E-2</v>
      </c>
      <c r="P29" s="4">
        <v>30</v>
      </c>
      <c r="Q29" s="55">
        <f t="shared" si="4"/>
        <v>2.819548872180451E-2</v>
      </c>
      <c r="R29" s="54">
        <v>86</v>
      </c>
      <c r="S29" s="55">
        <f t="shared" si="5"/>
        <v>8.0827067669172928E-2</v>
      </c>
      <c r="T29" s="58">
        <f t="shared" si="6"/>
        <v>1</v>
      </c>
      <c r="U29" s="11">
        <f t="shared" si="0"/>
        <v>1064</v>
      </c>
      <c r="V29" s="8">
        <v>1064</v>
      </c>
      <c r="W29" s="8">
        <f t="shared" si="8"/>
        <v>0</v>
      </c>
      <c r="X29" s="8"/>
      <c r="Y29" s="8"/>
      <c r="Z29" s="8"/>
    </row>
    <row r="30" spans="2:26" x14ac:dyDescent="0.25">
      <c r="B30" s="46" t="s">
        <v>105</v>
      </c>
      <c r="C30" s="49">
        <v>18</v>
      </c>
      <c r="D30" s="150" t="s">
        <v>58</v>
      </c>
      <c r="E30" s="151"/>
      <c r="F30" s="151"/>
      <c r="G30" s="151"/>
      <c r="H30" s="4">
        <v>567</v>
      </c>
      <c r="I30" s="81">
        <f t="shared" si="7"/>
        <v>0.53289473684210531</v>
      </c>
      <c r="J30" s="4">
        <v>304</v>
      </c>
      <c r="K30" s="56">
        <f t="shared" si="1"/>
        <v>0.2857142857142857</v>
      </c>
      <c r="L30" s="4">
        <v>119</v>
      </c>
      <c r="M30" s="56">
        <f t="shared" si="2"/>
        <v>0.1118421052631579</v>
      </c>
      <c r="N30" s="4">
        <v>19</v>
      </c>
      <c r="O30" s="56">
        <f t="shared" si="3"/>
        <v>1.7857142857142856E-2</v>
      </c>
      <c r="P30" s="4">
        <v>21</v>
      </c>
      <c r="Q30" s="55">
        <f t="shared" si="4"/>
        <v>1.9736842105263157E-2</v>
      </c>
      <c r="R30" s="54">
        <v>34</v>
      </c>
      <c r="S30" s="55">
        <f t="shared" si="5"/>
        <v>3.1954887218045111E-2</v>
      </c>
      <c r="T30" s="58">
        <f t="shared" si="6"/>
        <v>1</v>
      </c>
      <c r="U30" s="11">
        <f t="shared" si="0"/>
        <v>1064</v>
      </c>
      <c r="V30" s="8">
        <v>1064</v>
      </c>
      <c r="W30" s="8">
        <f t="shared" si="8"/>
        <v>0</v>
      </c>
      <c r="X30" s="8"/>
      <c r="Y30" s="8"/>
      <c r="Z30" s="8"/>
    </row>
    <row r="31" spans="2:26" x14ac:dyDescent="0.25">
      <c r="B31" s="46" t="s">
        <v>105</v>
      </c>
      <c r="C31" s="49">
        <v>19</v>
      </c>
      <c r="D31" s="150" t="s">
        <v>59</v>
      </c>
      <c r="E31" s="151"/>
      <c r="F31" s="151"/>
      <c r="G31" s="151"/>
      <c r="H31" s="4">
        <v>587</v>
      </c>
      <c r="I31" s="81">
        <f t="shared" si="7"/>
        <v>0.55169172932330823</v>
      </c>
      <c r="J31" s="4">
        <v>243</v>
      </c>
      <c r="K31" s="56">
        <f t="shared" si="1"/>
        <v>0.22838345864661655</v>
      </c>
      <c r="L31" s="4">
        <v>140</v>
      </c>
      <c r="M31" s="56">
        <f t="shared" si="2"/>
        <v>0.13157894736842105</v>
      </c>
      <c r="N31" s="4">
        <v>23</v>
      </c>
      <c r="O31" s="56">
        <f t="shared" si="3"/>
        <v>2.1616541353383457E-2</v>
      </c>
      <c r="P31" s="4">
        <v>26</v>
      </c>
      <c r="Q31" s="55">
        <f t="shared" si="4"/>
        <v>2.4436090225563908E-2</v>
      </c>
      <c r="R31" s="54">
        <v>45</v>
      </c>
      <c r="S31" s="55">
        <f t="shared" si="5"/>
        <v>4.2293233082706765E-2</v>
      </c>
      <c r="T31" s="58">
        <f t="shared" si="6"/>
        <v>0.99999999999999989</v>
      </c>
      <c r="U31" s="11">
        <f t="shared" si="0"/>
        <v>1064</v>
      </c>
      <c r="V31" s="8">
        <v>1064</v>
      </c>
      <c r="W31" s="8">
        <f t="shared" si="8"/>
        <v>0</v>
      </c>
      <c r="X31" s="8"/>
      <c r="Y31" s="8"/>
      <c r="Z31" s="8"/>
    </row>
    <row r="32" spans="2:26" x14ac:dyDescent="0.25">
      <c r="B32" s="46" t="s">
        <v>105</v>
      </c>
      <c r="C32" s="49">
        <v>20</v>
      </c>
      <c r="D32" s="150" t="s">
        <v>60</v>
      </c>
      <c r="E32" s="151"/>
      <c r="F32" s="151"/>
      <c r="G32" s="151"/>
      <c r="H32" s="4">
        <v>479</v>
      </c>
      <c r="I32" s="55">
        <f t="shared" si="7"/>
        <v>0.45018796992481203</v>
      </c>
      <c r="J32" s="4">
        <v>357</v>
      </c>
      <c r="K32" s="56">
        <f t="shared" si="1"/>
        <v>0.33552631578947367</v>
      </c>
      <c r="L32" s="4">
        <v>85</v>
      </c>
      <c r="M32" s="56">
        <f t="shared" si="2"/>
        <v>7.9887218045112784E-2</v>
      </c>
      <c r="N32" s="4">
        <v>16</v>
      </c>
      <c r="O32" s="56">
        <f t="shared" si="3"/>
        <v>1.5037593984962405E-2</v>
      </c>
      <c r="P32" s="4">
        <v>15</v>
      </c>
      <c r="Q32" s="55">
        <f t="shared" si="4"/>
        <v>1.4097744360902255E-2</v>
      </c>
      <c r="R32" s="54">
        <v>112</v>
      </c>
      <c r="S32" s="86">
        <f t="shared" si="5"/>
        <v>0.10526315789473684</v>
      </c>
      <c r="T32" s="58">
        <f t="shared" si="6"/>
        <v>1</v>
      </c>
      <c r="U32" s="11">
        <f t="shared" si="0"/>
        <v>1064</v>
      </c>
      <c r="V32" s="8">
        <v>1064</v>
      </c>
      <c r="W32" s="8">
        <f t="shared" si="8"/>
        <v>0</v>
      </c>
      <c r="X32" s="8"/>
      <c r="Y32" s="8"/>
      <c r="Z32" s="8"/>
    </row>
    <row r="33" spans="2:26" x14ac:dyDescent="0.25">
      <c r="B33" s="46" t="s">
        <v>108</v>
      </c>
      <c r="C33" s="49">
        <v>21</v>
      </c>
      <c r="D33" s="150" t="s">
        <v>61</v>
      </c>
      <c r="E33" s="151"/>
      <c r="F33" s="151"/>
      <c r="G33" s="151"/>
      <c r="H33" s="4">
        <v>521</v>
      </c>
      <c r="I33" s="55">
        <f t="shared" si="7"/>
        <v>0.48966165413533835</v>
      </c>
      <c r="J33" s="4">
        <v>396</v>
      </c>
      <c r="K33" s="82">
        <f t="shared" si="1"/>
        <v>0.37218045112781956</v>
      </c>
      <c r="L33" s="4">
        <v>100</v>
      </c>
      <c r="M33" s="56">
        <f t="shared" si="2"/>
        <v>9.3984962406015032E-2</v>
      </c>
      <c r="N33" s="4">
        <v>9</v>
      </c>
      <c r="O33" s="56">
        <f t="shared" si="3"/>
        <v>8.4586466165413529E-3</v>
      </c>
      <c r="P33" s="4">
        <v>13</v>
      </c>
      <c r="Q33" s="55">
        <f t="shared" si="4"/>
        <v>1.2218045112781954E-2</v>
      </c>
      <c r="R33" s="54">
        <v>25</v>
      </c>
      <c r="S33" s="55">
        <f t="shared" si="5"/>
        <v>2.3496240601503758E-2</v>
      </c>
      <c r="T33" s="58">
        <f t="shared" si="6"/>
        <v>1</v>
      </c>
      <c r="U33" s="11">
        <f t="shared" si="0"/>
        <v>1064</v>
      </c>
      <c r="V33" s="8">
        <v>1064</v>
      </c>
      <c r="W33" s="8">
        <f t="shared" si="8"/>
        <v>0</v>
      </c>
      <c r="X33" s="8"/>
      <c r="Y33" s="8"/>
      <c r="Z33" s="8"/>
    </row>
    <row r="34" spans="2:26" ht="24.75" customHeight="1" x14ac:dyDescent="0.25">
      <c r="B34" s="46" t="s">
        <v>105</v>
      </c>
      <c r="C34" s="49">
        <v>22</v>
      </c>
      <c r="D34" s="150" t="s">
        <v>62</v>
      </c>
      <c r="E34" s="151"/>
      <c r="F34" s="151"/>
      <c r="G34" s="151"/>
      <c r="H34" s="4">
        <v>359</v>
      </c>
      <c r="I34" s="55">
        <f t="shared" si="7"/>
        <v>0.33740601503759399</v>
      </c>
      <c r="J34" s="4">
        <v>370</v>
      </c>
      <c r="K34" s="56">
        <f t="shared" si="1"/>
        <v>0.34774436090225563</v>
      </c>
      <c r="L34" s="4">
        <v>225</v>
      </c>
      <c r="M34" s="83">
        <f t="shared" si="2"/>
        <v>0.21146616541353383</v>
      </c>
      <c r="N34" s="4">
        <v>36</v>
      </c>
      <c r="O34" s="56">
        <f t="shared" si="3"/>
        <v>3.3834586466165412E-2</v>
      </c>
      <c r="P34" s="4">
        <v>29</v>
      </c>
      <c r="Q34" s="55">
        <f t="shared" si="4"/>
        <v>2.7255639097744359E-2</v>
      </c>
      <c r="R34" s="54">
        <v>45</v>
      </c>
      <c r="S34" s="55">
        <f t="shared" si="5"/>
        <v>4.2293233082706765E-2</v>
      </c>
      <c r="T34" s="58">
        <f t="shared" si="6"/>
        <v>0.99999999999999989</v>
      </c>
      <c r="U34" s="11">
        <f t="shared" si="0"/>
        <v>1064</v>
      </c>
      <c r="V34" s="8">
        <v>1064</v>
      </c>
      <c r="W34" s="8">
        <f t="shared" si="8"/>
        <v>0</v>
      </c>
      <c r="X34" s="8"/>
      <c r="Y34" s="8"/>
      <c r="Z34" s="8"/>
    </row>
    <row r="35" spans="2:26" x14ac:dyDescent="0.25">
      <c r="B35" s="46" t="s">
        <v>105</v>
      </c>
      <c r="C35" s="49">
        <v>23</v>
      </c>
      <c r="D35" s="150" t="s">
        <v>63</v>
      </c>
      <c r="E35" s="151"/>
      <c r="F35" s="151"/>
      <c r="G35" s="151"/>
      <c r="H35" s="4">
        <v>369</v>
      </c>
      <c r="I35" s="55">
        <f t="shared" si="7"/>
        <v>0.3468045112781955</v>
      </c>
      <c r="J35" s="4">
        <v>394</v>
      </c>
      <c r="K35" s="82">
        <f t="shared" si="1"/>
        <v>0.37030075187969924</v>
      </c>
      <c r="L35" s="4">
        <v>188</v>
      </c>
      <c r="M35" s="56">
        <f t="shared" si="2"/>
        <v>0.17669172932330826</v>
      </c>
      <c r="N35" s="4">
        <v>17</v>
      </c>
      <c r="O35" s="56">
        <f t="shared" si="3"/>
        <v>1.5977443609022556E-2</v>
      </c>
      <c r="P35" s="4">
        <v>10</v>
      </c>
      <c r="Q35" s="55">
        <f t="shared" si="4"/>
        <v>9.3984962406015032E-3</v>
      </c>
      <c r="R35" s="54">
        <v>86</v>
      </c>
      <c r="S35" s="55">
        <f t="shared" si="5"/>
        <v>8.0827067669172928E-2</v>
      </c>
      <c r="T35" s="58">
        <f t="shared" si="6"/>
        <v>0.99999999999999989</v>
      </c>
      <c r="U35" s="11">
        <f t="shared" si="0"/>
        <v>1064</v>
      </c>
      <c r="V35" s="8">
        <v>1064</v>
      </c>
      <c r="W35" s="8">
        <f t="shared" si="8"/>
        <v>0</v>
      </c>
      <c r="X35" s="8"/>
      <c r="Y35" s="8"/>
      <c r="Z35" s="8"/>
    </row>
    <row r="36" spans="2:26" ht="12.75" customHeight="1" x14ac:dyDescent="0.25">
      <c r="B36" s="46" t="s">
        <v>105</v>
      </c>
      <c r="C36" s="49">
        <v>24</v>
      </c>
      <c r="D36" s="150" t="s">
        <v>64</v>
      </c>
      <c r="E36" s="151"/>
      <c r="F36" s="151"/>
      <c r="G36" s="151"/>
      <c r="H36" s="4">
        <v>479</v>
      </c>
      <c r="I36" s="55">
        <f t="shared" si="7"/>
        <v>0.45018796992481203</v>
      </c>
      <c r="J36" s="4">
        <v>387</v>
      </c>
      <c r="K36" s="82">
        <f t="shared" si="1"/>
        <v>0.36372180451127817</v>
      </c>
      <c r="L36" s="4">
        <v>79</v>
      </c>
      <c r="M36" s="56">
        <f t="shared" si="2"/>
        <v>7.4248120300751883E-2</v>
      </c>
      <c r="N36" s="4">
        <v>9</v>
      </c>
      <c r="O36" s="56">
        <f t="shared" si="3"/>
        <v>8.4586466165413529E-3</v>
      </c>
      <c r="P36" s="4">
        <v>11</v>
      </c>
      <c r="Q36" s="55">
        <f t="shared" si="4"/>
        <v>1.0338345864661654E-2</v>
      </c>
      <c r="R36" s="54">
        <v>99</v>
      </c>
      <c r="S36" s="86">
        <f t="shared" si="5"/>
        <v>9.3045112781954889E-2</v>
      </c>
      <c r="T36" s="58">
        <f t="shared" si="6"/>
        <v>1</v>
      </c>
      <c r="U36" s="11">
        <f t="shared" si="0"/>
        <v>1064</v>
      </c>
      <c r="V36" s="8">
        <v>1064</v>
      </c>
      <c r="W36" s="8">
        <f t="shared" si="8"/>
        <v>0</v>
      </c>
      <c r="X36" s="8"/>
      <c r="Y36" s="8"/>
    </row>
    <row r="37" spans="2:26" ht="12.75" customHeight="1" x14ac:dyDescent="0.25">
      <c r="B37" s="46" t="s">
        <v>105</v>
      </c>
      <c r="C37" s="49">
        <v>25</v>
      </c>
      <c r="D37" s="150" t="s">
        <v>65</v>
      </c>
      <c r="E37" s="151"/>
      <c r="F37" s="151"/>
      <c r="G37" s="151"/>
      <c r="H37" s="4">
        <v>593</v>
      </c>
      <c r="I37" s="81">
        <f t="shared" si="7"/>
        <v>0.55733082706766912</v>
      </c>
      <c r="J37" s="4">
        <v>276</v>
      </c>
      <c r="K37" s="56">
        <f t="shared" si="1"/>
        <v>0.25939849624060152</v>
      </c>
      <c r="L37" s="4">
        <v>112</v>
      </c>
      <c r="M37" s="56">
        <f t="shared" si="2"/>
        <v>0.10526315789473684</v>
      </c>
      <c r="N37" s="4">
        <v>12</v>
      </c>
      <c r="O37" s="56">
        <f t="shared" si="3"/>
        <v>1.1278195488721804E-2</v>
      </c>
      <c r="P37" s="4">
        <v>4</v>
      </c>
      <c r="Q37" s="55">
        <f t="shared" si="4"/>
        <v>3.7593984962406013E-3</v>
      </c>
      <c r="R37" s="54">
        <v>67</v>
      </c>
      <c r="S37" s="55">
        <f t="shared" si="5"/>
        <v>6.2969924812030079E-2</v>
      </c>
      <c r="T37" s="58">
        <f t="shared" si="6"/>
        <v>1</v>
      </c>
      <c r="U37" s="11">
        <f t="shared" si="0"/>
        <v>1064</v>
      </c>
      <c r="V37" s="8">
        <v>1064</v>
      </c>
      <c r="W37" s="8">
        <f t="shared" si="8"/>
        <v>0</v>
      </c>
      <c r="X37" s="8"/>
      <c r="Y37" s="8"/>
    </row>
    <row r="38" spans="2:26" ht="12.75" customHeight="1" x14ac:dyDescent="0.25">
      <c r="B38" s="46" t="s">
        <v>105</v>
      </c>
      <c r="C38" s="49">
        <v>26</v>
      </c>
      <c r="D38" s="150" t="s">
        <v>66</v>
      </c>
      <c r="E38" s="151"/>
      <c r="F38" s="151"/>
      <c r="G38" s="151"/>
      <c r="H38" s="4">
        <v>427</v>
      </c>
      <c r="I38" s="55">
        <f t="shared" si="7"/>
        <v>0.40131578947368424</v>
      </c>
      <c r="J38" s="4">
        <v>348</v>
      </c>
      <c r="K38" s="56">
        <f t="shared" si="1"/>
        <v>0.32706766917293234</v>
      </c>
      <c r="L38" s="4">
        <v>197</v>
      </c>
      <c r="M38" s="56">
        <f t="shared" si="2"/>
        <v>0.18515037593984962</v>
      </c>
      <c r="N38" s="4">
        <v>4</v>
      </c>
      <c r="O38" s="56">
        <f t="shared" si="3"/>
        <v>3.7593984962406013E-3</v>
      </c>
      <c r="P38" s="4">
        <v>4</v>
      </c>
      <c r="Q38" s="55">
        <f t="shared" si="4"/>
        <v>3.7593984962406013E-3</v>
      </c>
      <c r="R38" s="54">
        <v>84</v>
      </c>
      <c r="S38" s="55">
        <f t="shared" si="5"/>
        <v>7.8947368421052627E-2</v>
      </c>
      <c r="T38" s="58">
        <f t="shared" si="6"/>
        <v>1</v>
      </c>
      <c r="U38" s="11">
        <f t="shared" si="0"/>
        <v>1064</v>
      </c>
      <c r="V38" s="8">
        <v>1064</v>
      </c>
      <c r="W38" s="8">
        <f t="shared" si="8"/>
        <v>0</v>
      </c>
      <c r="X38" s="8"/>
      <c r="Y38" s="8"/>
    </row>
    <row r="39" spans="2:26" ht="12.75" customHeight="1" x14ac:dyDescent="0.25">
      <c r="B39" s="46" t="s">
        <v>105</v>
      </c>
      <c r="C39" s="49">
        <v>27</v>
      </c>
      <c r="D39" s="150" t="s">
        <v>67</v>
      </c>
      <c r="E39" s="151"/>
      <c r="F39" s="151"/>
      <c r="G39" s="151"/>
      <c r="H39" s="4">
        <v>543</v>
      </c>
      <c r="I39" s="81">
        <f t="shared" si="7"/>
        <v>0.51033834586466165</v>
      </c>
      <c r="J39" s="4">
        <v>291</v>
      </c>
      <c r="K39" s="56">
        <f t="shared" si="1"/>
        <v>0.27349624060150374</v>
      </c>
      <c r="L39" s="4">
        <v>115</v>
      </c>
      <c r="M39" s="56">
        <f t="shared" si="2"/>
        <v>0.10808270676691729</v>
      </c>
      <c r="N39" s="4">
        <v>20</v>
      </c>
      <c r="O39" s="56">
        <f t="shared" si="3"/>
        <v>1.8796992481203006E-2</v>
      </c>
      <c r="P39" s="4">
        <v>8</v>
      </c>
      <c r="Q39" s="55">
        <f t="shared" si="4"/>
        <v>7.5187969924812026E-3</v>
      </c>
      <c r="R39" s="54">
        <v>87</v>
      </c>
      <c r="S39" s="55">
        <f t="shared" si="5"/>
        <v>8.1766917293233085E-2</v>
      </c>
      <c r="T39" s="58">
        <f t="shared" si="6"/>
        <v>0.99999999999999989</v>
      </c>
      <c r="U39" s="11">
        <f t="shared" si="0"/>
        <v>1064</v>
      </c>
      <c r="V39" s="8">
        <v>1064</v>
      </c>
      <c r="W39" s="8">
        <f t="shared" si="8"/>
        <v>0</v>
      </c>
      <c r="X39" s="8"/>
      <c r="Y39" s="8"/>
    </row>
    <row r="40" spans="2:26" ht="12.75" customHeight="1" x14ac:dyDescent="0.25">
      <c r="B40" s="46" t="s">
        <v>110</v>
      </c>
      <c r="C40" s="49">
        <v>28</v>
      </c>
      <c r="D40" s="150" t="s">
        <v>68</v>
      </c>
      <c r="E40" s="151"/>
      <c r="F40" s="151"/>
      <c r="G40" s="151"/>
      <c r="H40" s="4">
        <v>465</v>
      </c>
      <c r="I40" s="55">
        <f t="shared" si="7"/>
        <v>0.43703007518796994</v>
      </c>
      <c r="J40" s="4">
        <v>372</v>
      </c>
      <c r="K40" s="56">
        <f t="shared" si="1"/>
        <v>0.34962406015037595</v>
      </c>
      <c r="L40" s="4">
        <v>125</v>
      </c>
      <c r="M40" s="56">
        <f t="shared" si="2"/>
        <v>0.1174812030075188</v>
      </c>
      <c r="N40" s="4">
        <v>24</v>
      </c>
      <c r="O40" s="56">
        <f t="shared" si="3"/>
        <v>2.2556390977443608E-2</v>
      </c>
      <c r="P40" s="4">
        <v>10</v>
      </c>
      <c r="Q40" s="55">
        <f t="shared" si="4"/>
        <v>9.3984962406015032E-3</v>
      </c>
      <c r="R40" s="54">
        <v>68</v>
      </c>
      <c r="S40" s="55">
        <f t="shared" si="5"/>
        <v>6.3909774436090222E-2</v>
      </c>
      <c r="T40" s="58">
        <f t="shared" si="6"/>
        <v>0.99999999999999989</v>
      </c>
      <c r="U40" s="11">
        <f t="shared" si="0"/>
        <v>1064</v>
      </c>
      <c r="V40" s="8">
        <v>1064</v>
      </c>
      <c r="W40" s="8">
        <f t="shared" si="8"/>
        <v>0</v>
      </c>
      <c r="X40" s="8"/>
      <c r="Y40" s="8"/>
    </row>
    <row r="41" spans="2:26" ht="12.75" customHeight="1" x14ac:dyDescent="0.25">
      <c r="B41" s="46" t="s">
        <v>108</v>
      </c>
      <c r="C41" s="49">
        <v>29</v>
      </c>
      <c r="D41" s="150" t="s">
        <v>69</v>
      </c>
      <c r="E41" s="151"/>
      <c r="F41" s="151"/>
      <c r="G41" s="151"/>
      <c r="H41" s="4">
        <v>526</v>
      </c>
      <c r="I41" s="55">
        <f t="shared" si="7"/>
        <v>0.49436090225563911</v>
      </c>
      <c r="J41" s="4">
        <v>268</v>
      </c>
      <c r="K41" s="56">
        <f t="shared" si="1"/>
        <v>0.25187969924812031</v>
      </c>
      <c r="L41" s="4">
        <v>135</v>
      </c>
      <c r="M41" s="56">
        <f t="shared" si="2"/>
        <v>0.12687969924812031</v>
      </c>
      <c r="N41" s="4">
        <v>30</v>
      </c>
      <c r="O41" s="56">
        <f t="shared" si="3"/>
        <v>2.819548872180451E-2</v>
      </c>
      <c r="P41" s="4">
        <v>11</v>
      </c>
      <c r="Q41" s="55">
        <f t="shared" si="4"/>
        <v>1.0338345864661654E-2</v>
      </c>
      <c r="R41" s="54">
        <v>94</v>
      </c>
      <c r="S41" s="55">
        <f t="shared" si="5"/>
        <v>8.834586466165413E-2</v>
      </c>
      <c r="T41" s="58">
        <f t="shared" si="6"/>
        <v>1</v>
      </c>
      <c r="U41" s="11">
        <f t="shared" si="0"/>
        <v>1064</v>
      </c>
      <c r="V41" s="8">
        <v>1064</v>
      </c>
      <c r="W41" s="8">
        <f t="shared" si="8"/>
        <v>0</v>
      </c>
      <c r="X41" s="8"/>
      <c r="Y41" s="8"/>
    </row>
    <row r="42" spans="2:26" x14ac:dyDescent="0.25">
      <c r="B42" s="46" t="s">
        <v>104</v>
      </c>
      <c r="C42" s="49">
        <v>30</v>
      </c>
      <c r="D42" s="150" t="s">
        <v>70</v>
      </c>
      <c r="E42" s="151"/>
      <c r="F42" s="151"/>
      <c r="G42" s="151"/>
      <c r="H42" s="4">
        <v>366</v>
      </c>
      <c r="I42" s="55">
        <f t="shared" si="7"/>
        <v>0.34398496240601506</v>
      </c>
      <c r="J42" s="4">
        <v>337</v>
      </c>
      <c r="K42" s="56">
        <f t="shared" si="1"/>
        <v>0.31672932330827069</v>
      </c>
      <c r="L42" s="4">
        <v>206</v>
      </c>
      <c r="M42" s="56">
        <f t="shared" si="2"/>
        <v>0.19360902255639098</v>
      </c>
      <c r="N42" s="4">
        <v>34</v>
      </c>
      <c r="O42" s="56">
        <f t="shared" si="3"/>
        <v>3.1954887218045111E-2</v>
      </c>
      <c r="P42" s="4">
        <v>34</v>
      </c>
      <c r="Q42" s="55">
        <f t="shared" si="4"/>
        <v>3.1954887218045111E-2</v>
      </c>
      <c r="R42" s="54">
        <v>87</v>
      </c>
      <c r="S42" s="55">
        <f t="shared" si="5"/>
        <v>8.1766917293233085E-2</v>
      </c>
      <c r="T42" s="58">
        <f t="shared" si="6"/>
        <v>1</v>
      </c>
      <c r="U42" s="11">
        <f t="shared" si="0"/>
        <v>1064</v>
      </c>
      <c r="V42" s="8">
        <v>1064</v>
      </c>
      <c r="W42" s="8">
        <f t="shared" si="8"/>
        <v>0</v>
      </c>
      <c r="X42" s="8"/>
      <c r="Y42" s="8"/>
    </row>
    <row r="43" spans="2:26" ht="30.75" customHeight="1" x14ac:dyDescent="0.25">
      <c r="B43" s="46" t="s">
        <v>104</v>
      </c>
      <c r="C43" s="49">
        <v>31</v>
      </c>
      <c r="D43" s="150" t="s">
        <v>71</v>
      </c>
      <c r="E43" s="151"/>
      <c r="F43" s="151"/>
      <c r="G43" s="151"/>
      <c r="H43" s="4">
        <v>278</v>
      </c>
      <c r="I43" s="55">
        <f t="shared" si="7"/>
        <v>0.26127819548872183</v>
      </c>
      <c r="J43" s="4">
        <v>333</v>
      </c>
      <c r="K43" s="56">
        <f t="shared" si="1"/>
        <v>0.31296992481203006</v>
      </c>
      <c r="L43" s="4">
        <v>212</v>
      </c>
      <c r="M43" s="56">
        <f t="shared" si="2"/>
        <v>0.19924812030075187</v>
      </c>
      <c r="N43" s="4">
        <v>78</v>
      </c>
      <c r="O43" s="85">
        <f t="shared" si="3"/>
        <v>7.3308270676691725E-2</v>
      </c>
      <c r="P43" s="4">
        <v>77</v>
      </c>
      <c r="Q43" s="84">
        <f t="shared" si="4"/>
        <v>7.2368421052631582E-2</v>
      </c>
      <c r="R43" s="54">
        <v>86</v>
      </c>
      <c r="S43" s="55">
        <f t="shared" si="5"/>
        <v>8.0827067669172928E-2</v>
      </c>
      <c r="T43" s="58">
        <f t="shared" si="6"/>
        <v>1</v>
      </c>
      <c r="U43" s="11">
        <f t="shared" si="0"/>
        <v>1064</v>
      </c>
      <c r="V43" s="8">
        <v>1064</v>
      </c>
      <c r="W43" s="8">
        <f t="shared" si="8"/>
        <v>0</v>
      </c>
      <c r="X43" s="8"/>
      <c r="Y43" s="8"/>
    </row>
    <row r="44" spans="2:26" ht="24" customHeight="1" x14ac:dyDescent="0.25">
      <c r="B44" s="46" t="s">
        <v>104</v>
      </c>
      <c r="C44" s="49">
        <v>32</v>
      </c>
      <c r="D44" s="150" t="s">
        <v>72</v>
      </c>
      <c r="E44" s="151"/>
      <c r="F44" s="151"/>
      <c r="G44" s="151"/>
      <c r="H44" s="4">
        <v>399</v>
      </c>
      <c r="I44" s="55">
        <f t="shared" si="7"/>
        <v>0.375</v>
      </c>
      <c r="J44" s="4">
        <v>359</v>
      </c>
      <c r="K44" s="56">
        <f t="shared" si="1"/>
        <v>0.33740601503759399</v>
      </c>
      <c r="L44" s="4">
        <v>175</v>
      </c>
      <c r="M44" s="56">
        <f t="shared" si="2"/>
        <v>0.16447368421052633</v>
      </c>
      <c r="N44" s="4">
        <v>68</v>
      </c>
      <c r="O44" s="85">
        <f t="shared" si="3"/>
        <v>6.3909774436090222E-2</v>
      </c>
      <c r="P44" s="4">
        <v>59</v>
      </c>
      <c r="Q44" s="84">
        <f t="shared" si="4"/>
        <v>5.5451127819548869E-2</v>
      </c>
      <c r="R44" s="54">
        <v>4</v>
      </c>
      <c r="S44" s="55">
        <f t="shared" si="5"/>
        <v>3.7593984962406013E-3</v>
      </c>
      <c r="T44" s="58">
        <f t="shared" si="6"/>
        <v>1</v>
      </c>
      <c r="U44" s="11">
        <f t="shared" si="0"/>
        <v>1064</v>
      </c>
      <c r="V44" s="8">
        <v>1064</v>
      </c>
      <c r="W44" s="8">
        <f t="shared" si="8"/>
        <v>0</v>
      </c>
      <c r="X44" s="8"/>
      <c r="Y44" s="8"/>
    </row>
    <row r="45" spans="2:26" ht="24" customHeight="1" x14ac:dyDescent="0.25">
      <c r="B45" s="46" t="s">
        <v>104</v>
      </c>
      <c r="C45" s="49">
        <v>33</v>
      </c>
      <c r="D45" s="150" t="s">
        <v>73</v>
      </c>
      <c r="E45" s="151"/>
      <c r="F45" s="151"/>
      <c r="G45" s="151"/>
      <c r="H45" s="4">
        <v>450</v>
      </c>
      <c r="I45" s="55">
        <f t="shared" si="7"/>
        <v>0.42293233082706766</v>
      </c>
      <c r="J45" s="4">
        <v>368</v>
      </c>
      <c r="K45" s="56">
        <f t="shared" si="1"/>
        <v>0.34586466165413532</v>
      </c>
      <c r="L45" s="4">
        <v>166</v>
      </c>
      <c r="M45" s="56">
        <f t="shared" si="2"/>
        <v>0.15601503759398497</v>
      </c>
      <c r="N45" s="4">
        <v>55</v>
      </c>
      <c r="O45" s="56">
        <f t="shared" si="3"/>
        <v>5.1691729323308268E-2</v>
      </c>
      <c r="P45" s="4">
        <v>25</v>
      </c>
      <c r="Q45" s="55">
        <f t="shared" si="4"/>
        <v>2.3496240601503758E-2</v>
      </c>
      <c r="R45" s="54">
        <v>0</v>
      </c>
      <c r="S45" s="55">
        <f t="shared" si="5"/>
        <v>0</v>
      </c>
      <c r="T45" s="58">
        <f t="shared" si="6"/>
        <v>1</v>
      </c>
      <c r="U45" s="11">
        <f t="shared" ref="U45:U76" si="9">H45+J45+L45+N45+P45+R45</f>
        <v>1064</v>
      </c>
      <c r="V45" s="8">
        <v>1064</v>
      </c>
      <c r="W45" s="8">
        <f t="shared" si="8"/>
        <v>0</v>
      </c>
      <c r="X45" s="8"/>
      <c r="Y45" s="8"/>
    </row>
    <row r="46" spans="2:26" ht="29.25" customHeight="1" x14ac:dyDescent="0.25">
      <c r="B46" s="46" t="s">
        <v>104</v>
      </c>
      <c r="C46" s="49">
        <v>34</v>
      </c>
      <c r="D46" s="150" t="s">
        <v>74</v>
      </c>
      <c r="E46" s="151"/>
      <c r="F46" s="151"/>
      <c r="G46" s="151"/>
      <c r="H46" s="4">
        <v>476</v>
      </c>
      <c r="I46" s="55">
        <f t="shared" si="7"/>
        <v>0.44736842105263158</v>
      </c>
      <c r="J46" s="4">
        <v>365</v>
      </c>
      <c r="K46" s="56">
        <f t="shared" si="1"/>
        <v>0.34304511278195488</v>
      </c>
      <c r="L46" s="4">
        <v>164</v>
      </c>
      <c r="M46" s="56">
        <f t="shared" si="2"/>
        <v>0.15413533834586465</v>
      </c>
      <c r="N46" s="4">
        <v>42</v>
      </c>
      <c r="O46" s="56">
        <f t="shared" si="3"/>
        <v>3.9473684210526314E-2</v>
      </c>
      <c r="P46" s="4">
        <v>17</v>
      </c>
      <c r="Q46" s="55">
        <f t="shared" si="4"/>
        <v>1.5977443609022556E-2</v>
      </c>
      <c r="R46" s="54">
        <v>0</v>
      </c>
      <c r="S46" s="55">
        <f t="shared" si="5"/>
        <v>0</v>
      </c>
      <c r="T46" s="58">
        <f t="shared" si="6"/>
        <v>1</v>
      </c>
      <c r="U46" s="11">
        <f t="shared" si="9"/>
        <v>1064</v>
      </c>
      <c r="V46" s="8">
        <v>1064</v>
      </c>
      <c r="W46" s="8">
        <f t="shared" si="8"/>
        <v>0</v>
      </c>
      <c r="X46" s="8"/>
      <c r="Y46" s="8"/>
    </row>
    <row r="47" spans="2:26" ht="31.5" customHeight="1" x14ac:dyDescent="0.25">
      <c r="B47" s="46" t="s">
        <v>104</v>
      </c>
      <c r="C47" s="49">
        <v>35</v>
      </c>
      <c r="D47" s="150" t="s">
        <v>75</v>
      </c>
      <c r="E47" s="151"/>
      <c r="F47" s="151"/>
      <c r="G47" s="151"/>
      <c r="H47" s="4">
        <v>539</v>
      </c>
      <c r="I47" s="81">
        <f t="shared" si="7"/>
        <v>0.50657894736842102</v>
      </c>
      <c r="J47" s="4">
        <v>369</v>
      </c>
      <c r="K47" s="82">
        <f t="shared" si="1"/>
        <v>0.3468045112781955</v>
      </c>
      <c r="L47" s="4">
        <v>131</v>
      </c>
      <c r="M47" s="56">
        <f t="shared" si="2"/>
        <v>0.1231203007518797</v>
      </c>
      <c r="N47" s="4">
        <v>14</v>
      </c>
      <c r="O47" s="56">
        <f t="shared" si="3"/>
        <v>1.3157894736842105E-2</v>
      </c>
      <c r="P47" s="4">
        <v>6</v>
      </c>
      <c r="Q47" s="55">
        <f t="shared" si="4"/>
        <v>5.6390977443609019E-3</v>
      </c>
      <c r="R47" s="54">
        <v>5</v>
      </c>
      <c r="S47" s="55">
        <f t="shared" si="5"/>
        <v>4.6992481203007516E-3</v>
      </c>
      <c r="T47" s="58">
        <f t="shared" si="6"/>
        <v>1</v>
      </c>
      <c r="U47" s="11">
        <f t="shared" si="9"/>
        <v>1064</v>
      </c>
      <c r="V47" s="8">
        <v>1064</v>
      </c>
      <c r="W47" s="8">
        <f t="shared" si="8"/>
        <v>0</v>
      </c>
      <c r="X47" s="8"/>
      <c r="Y47" s="8"/>
      <c r="Z47" s="8"/>
    </row>
    <row r="48" spans="2:26" ht="44.25" customHeight="1" x14ac:dyDescent="0.25">
      <c r="B48" s="46" t="s">
        <v>104</v>
      </c>
      <c r="C48" s="49">
        <v>36</v>
      </c>
      <c r="D48" s="150" t="s">
        <v>76</v>
      </c>
      <c r="E48" s="151"/>
      <c r="F48" s="151"/>
      <c r="G48" s="151"/>
      <c r="H48" s="4">
        <v>464</v>
      </c>
      <c r="I48" s="55">
        <f t="shared" si="7"/>
        <v>0.43609022556390975</v>
      </c>
      <c r="J48" s="4">
        <v>367</v>
      </c>
      <c r="K48" s="56">
        <f t="shared" si="1"/>
        <v>0.34492481203007519</v>
      </c>
      <c r="L48" s="4">
        <v>162</v>
      </c>
      <c r="M48" s="56">
        <f t="shared" si="2"/>
        <v>0.15225563909774437</v>
      </c>
      <c r="N48" s="4">
        <v>30</v>
      </c>
      <c r="O48" s="56">
        <f t="shared" si="3"/>
        <v>2.819548872180451E-2</v>
      </c>
      <c r="P48" s="4">
        <v>12</v>
      </c>
      <c r="Q48" s="55">
        <f t="shared" si="4"/>
        <v>1.1278195488721804E-2</v>
      </c>
      <c r="R48" s="54">
        <v>29</v>
      </c>
      <c r="S48" s="55">
        <f t="shared" si="5"/>
        <v>2.7255639097744359E-2</v>
      </c>
      <c r="T48" s="58">
        <f t="shared" si="6"/>
        <v>1</v>
      </c>
      <c r="U48" s="11">
        <f t="shared" si="9"/>
        <v>1064</v>
      </c>
      <c r="V48" s="8">
        <v>1064</v>
      </c>
      <c r="W48" s="8">
        <f t="shared" si="8"/>
        <v>0</v>
      </c>
      <c r="X48" s="8"/>
      <c r="Y48" s="8"/>
      <c r="Z48" s="8"/>
    </row>
    <row r="49" spans="2:26" ht="45" customHeight="1" x14ac:dyDescent="0.25">
      <c r="B49" s="46" t="s">
        <v>104</v>
      </c>
      <c r="C49" s="49">
        <v>37</v>
      </c>
      <c r="D49" s="150" t="s">
        <v>77</v>
      </c>
      <c r="E49" s="151"/>
      <c r="F49" s="151"/>
      <c r="G49" s="151"/>
      <c r="H49" s="4">
        <v>458</v>
      </c>
      <c r="I49" s="55">
        <f t="shared" si="7"/>
        <v>0.43045112781954886</v>
      </c>
      <c r="J49" s="4">
        <v>301</v>
      </c>
      <c r="K49" s="56">
        <f t="shared" si="1"/>
        <v>0.28289473684210525</v>
      </c>
      <c r="L49" s="4">
        <v>165</v>
      </c>
      <c r="M49" s="56">
        <f t="shared" si="2"/>
        <v>0.15507518796992481</v>
      </c>
      <c r="N49" s="4">
        <v>42</v>
      </c>
      <c r="O49" s="56">
        <f t="shared" si="3"/>
        <v>3.9473684210526314E-2</v>
      </c>
      <c r="P49" s="4">
        <v>12</v>
      </c>
      <c r="Q49" s="55">
        <f t="shared" si="4"/>
        <v>1.1278195488721804E-2</v>
      </c>
      <c r="R49" s="54">
        <v>86</v>
      </c>
      <c r="S49" s="86">
        <f t="shared" si="5"/>
        <v>8.0827067669172928E-2</v>
      </c>
      <c r="T49" s="58">
        <f t="shared" si="6"/>
        <v>1</v>
      </c>
      <c r="U49" s="11">
        <f t="shared" si="9"/>
        <v>1064</v>
      </c>
      <c r="V49" s="8">
        <v>1064</v>
      </c>
      <c r="W49" s="8">
        <f t="shared" si="8"/>
        <v>0</v>
      </c>
      <c r="X49" s="8"/>
      <c r="Y49" s="8"/>
      <c r="Z49" s="8"/>
    </row>
    <row r="50" spans="2:26" ht="27" customHeight="1" x14ac:dyDescent="0.25">
      <c r="B50" s="46" t="s">
        <v>111</v>
      </c>
      <c r="C50" s="49">
        <v>38</v>
      </c>
      <c r="D50" s="150" t="s">
        <v>78</v>
      </c>
      <c r="E50" s="151"/>
      <c r="F50" s="151"/>
      <c r="G50" s="151"/>
      <c r="H50" s="4">
        <v>449</v>
      </c>
      <c r="I50" s="55">
        <f t="shared" si="7"/>
        <v>0.42199248120300753</v>
      </c>
      <c r="J50" s="4">
        <v>352</v>
      </c>
      <c r="K50" s="56">
        <f t="shared" si="1"/>
        <v>0.33082706766917291</v>
      </c>
      <c r="L50" s="4">
        <v>169</v>
      </c>
      <c r="M50" s="56">
        <f t="shared" si="2"/>
        <v>0.15883458646616541</v>
      </c>
      <c r="N50" s="4">
        <v>29</v>
      </c>
      <c r="O50" s="56">
        <f t="shared" si="3"/>
        <v>2.7255639097744359E-2</v>
      </c>
      <c r="P50" s="4">
        <v>14</v>
      </c>
      <c r="Q50" s="55">
        <f t="shared" si="4"/>
        <v>1.3157894736842105E-2</v>
      </c>
      <c r="R50" s="54">
        <v>51</v>
      </c>
      <c r="S50" s="55">
        <f t="shared" si="5"/>
        <v>4.7932330827067667E-2</v>
      </c>
      <c r="T50" s="58">
        <f t="shared" si="6"/>
        <v>1</v>
      </c>
      <c r="U50" s="11">
        <f t="shared" si="9"/>
        <v>1064</v>
      </c>
      <c r="V50" s="8">
        <v>1064</v>
      </c>
      <c r="W50" s="8">
        <f t="shared" si="8"/>
        <v>0</v>
      </c>
      <c r="X50" s="8"/>
      <c r="Y50" s="8"/>
      <c r="Z50" s="8"/>
    </row>
    <row r="51" spans="2:26" ht="27.75" customHeight="1" x14ac:dyDescent="0.25">
      <c r="B51" s="46" t="s">
        <v>110</v>
      </c>
      <c r="C51" s="49">
        <v>39</v>
      </c>
      <c r="D51" s="150" t="s">
        <v>80</v>
      </c>
      <c r="E51" s="151"/>
      <c r="F51" s="151"/>
      <c r="G51" s="151"/>
      <c r="H51" s="4">
        <v>487</v>
      </c>
      <c r="I51" s="55">
        <f t="shared" si="7"/>
        <v>0.45770676691729323</v>
      </c>
      <c r="J51" s="4">
        <v>296</v>
      </c>
      <c r="K51" s="56">
        <f t="shared" si="1"/>
        <v>0.2781954887218045</v>
      </c>
      <c r="L51" s="4">
        <v>230</v>
      </c>
      <c r="M51" s="83">
        <f t="shared" si="2"/>
        <v>0.21616541353383459</v>
      </c>
      <c r="N51" s="4">
        <v>22</v>
      </c>
      <c r="O51" s="56">
        <f t="shared" si="3"/>
        <v>2.0676691729323307E-2</v>
      </c>
      <c r="P51" s="4">
        <v>14</v>
      </c>
      <c r="Q51" s="55">
        <f t="shared" si="4"/>
        <v>1.3157894736842105E-2</v>
      </c>
      <c r="R51" s="54">
        <v>15</v>
      </c>
      <c r="S51" s="55">
        <f t="shared" si="5"/>
        <v>1.4097744360902255E-2</v>
      </c>
      <c r="T51" s="58">
        <f t="shared" si="6"/>
        <v>1</v>
      </c>
      <c r="U51" s="11">
        <f t="shared" si="9"/>
        <v>1064</v>
      </c>
      <c r="V51" s="8">
        <v>1064</v>
      </c>
      <c r="W51" s="8">
        <f t="shared" si="8"/>
        <v>0</v>
      </c>
    </row>
    <row r="52" spans="2:26" ht="39.75" customHeight="1" x14ac:dyDescent="0.25">
      <c r="B52" s="46" t="s">
        <v>104</v>
      </c>
      <c r="C52" s="49">
        <v>40</v>
      </c>
      <c r="D52" s="150" t="s">
        <v>79</v>
      </c>
      <c r="E52" s="151"/>
      <c r="F52" s="151"/>
      <c r="G52" s="151"/>
      <c r="H52" s="4">
        <v>552</v>
      </c>
      <c r="I52" s="81">
        <f t="shared" si="7"/>
        <v>0.51879699248120303</v>
      </c>
      <c r="J52" s="4">
        <v>354</v>
      </c>
      <c r="K52" s="56">
        <f t="shared" si="1"/>
        <v>0.33270676691729323</v>
      </c>
      <c r="L52" s="4">
        <v>125</v>
      </c>
      <c r="M52" s="56">
        <f t="shared" si="2"/>
        <v>0.1174812030075188</v>
      </c>
      <c r="N52" s="4">
        <v>17</v>
      </c>
      <c r="O52" s="56">
        <f t="shared" si="3"/>
        <v>1.5977443609022556E-2</v>
      </c>
      <c r="P52" s="4">
        <v>7</v>
      </c>
      <c r="Q52" s="55">
        <f t="shared" si="4"/>
        <v>6.5789473684210523E-3</v>
      </c>
      <c r="R52" s="54">
        <v>9</v>
      </c>
      <c r="S52" s="55">
        <f t="shared" si="5"/>
        <v>8.4586466165413529E-3</v>
      </c>
      <c r="T52" s="58">
        <f t="shared" si="6"/>
        <v>0.99999999999999989</v>
      </c>
      <c r="U52" s="11">
        <f t="shared" si="9"/>
        <v>1064</v>
      </c>
      <c r="V52" s="8">
        <v>1064</v>
      </c>
      <c r="W52" s="8">
        <f t="shared" si="8"/>
        <v>0</v>
      </c>
    </row>
    <row r="53" spans="2:26" x14ac:dyDescent="0.25">
      <c r="B53" s="46" t="s">
        <v>105</v>
      </c>
      <c r="C53" s="49">
        <v>41</v>
      </c>
      <c r="D53" s="150" t="s">
        <v>81</v>
      </c>
      <c r="E53" s="151"/>
      <c r="F53" s="151"/>
      <c r="G53" s="151"/>
      <c r="H53" s="4">
        <v>391</v>
      </c>
      <c r="I53" s="55">
        <f t="shared" si="7"/>
        <v>0.3674812030075188</v>
      </c>
      <c r="J53" s="4">
        <v>374</v>
      </c>
      <c r="K53" s="56">
        <f t="shared" si="1"/>
        <v>0.35150375939849626</v>
      </c>
      <c r="L53" s="4">
        <v>220</v>
      </c>
      <c r="M53" s="83">
        <f t="shared" si="2"/>
        <v>0.20676691729323307</v>
      </c>
      <c r="N53" s="4">
        <v>52</v>
      </c>
      <c r="O53" s="56">
        <f t="shared" si="3"/>
        <v>4.8872180451127817E-2</v>
      </c>
      <c r="P53" s="4">
        <v>23</v>
      </c>
      <c r="Q53" s="55">
        <f t="shared" si="4"/>
        <v>2.1616541353383457E-2</v>
      </c>
      <c r="R53" s="54">
        <v>4</v>
      </c>
      <c r="S53" s="55">
        <f t="shared" si="5"/>
        <v>3.7593984962406013E-3</v>
      </c>
      <c r="T53" s="58">
        <f t="shared" si="6"/>
        <v>1</v>
      </c>
      <c r="U53" s="11">
        <f t="shared" si="9"/>
        <v>1064</v>
      </c>
      <c r="V53" s="8">
        <v>1064</v>
      </c>
      <c r="W53" s="8">
        <f t="shared" si="8"/>
        <v>0</v>
      </c>
    </row>
    <row r="54" spans="2:26" ht="29.25" customHeight="1" x14ac:dyDescent="0.25">
      <c r="B54" s="46" t="s">
        <v>105</v>
      </c>
      <c r="C54" s="49">
        <v>42</v>
      </c>
      <c r="D54" s="150" t="s">
        <v>82</v>
      </c>
      <c r="E54" s="151"/>
      <c r="F54" s="151"/>
      <c r="G54" s="151"/>
      <c r="H54" s="4">
        <v>572</v>
      </c>
      <c r="I54" s="81">
        <f t="shared" si="7"/>
        <v>0.53759398496240607</v>
      </c>
      <c r="J54" s="4">
        <v>352</v>
      </c>
      <c r="K54" s="56">
        <f t="shared" si="1"/>
        <v>0.33082706766917291</v>
      </c>
      <c r="L54" s="4">
        <v>111</v>
      </c>
      <c r="M54" s="56">
        <f t="shared" si="2"/>
        <v>0.10432330827067669</v>
      </c>
      <c r="N54" s="4">
        <v>8</v>
      </c>
      <c r="O54" s="56">
        <f t="shared" si="3"/>
        <v>7.5187969924812026E-3</v>
      </c>
      <c r="P54" s="4">
        <v>7</v>
      </c>
      <c r="Q54" s="55">
        <f t="shared" si="4"/>
        <v>6.5789473684210523E-3</v>
      </c>
      <c r="R54" s="54">
        <v>14</v>
      </c>
      <c r="S54" s="55">
        <f t="shared" si="5"/>
        <v>1.3157894736842105E-2</v>
      </c>
      <c r="T54" s="58">
        <f t="shared" si="6"/>
        <v>1</v>
      </c>
      <c r="U54" s="11">
        <f t="shared" si="9"/>
        <v>1064</v>
      </c>
      <c r="V54" s="8">
        <v>1064</v>
      </c>
      <c r="W54" s="8">
        <f t="shared" si="8"/>
        <v>0</v>
      </c>
    </row>
    <row r="55" spans="2:26" x14ac:dyDescent="0.25">
      <c r="B55" s="46" t="s">
        <v>112</v>
      </c>
      <c r="C55" s="49">
        <v>43</v>
      </c>
      <c r="D55" s="150" t="s">
        <v>113</v>
      </c>
      <c r="E55" s="151"/>
      <c r="F55" s="151"/>
      <c r="G55" s="151"/>
      <c r="H55" s="4">
        <v>541</v>
      </c>
      <c r="I55" s="55">
        <f t="shared" si="7"/>
        <v>0.50845864661654139</v>
      </c>
      <c r="J55" s="4">
        <v>336</v>
      </c>
      <c r="K55" s="56">
        <f t="shared" si="1"/>
        <v>0.31578947368421051</v>
      </c>
      <c r="L55" s="4">
        <v>149</v>
      </c>
      <c r="M55" s="56">
        <f t="shared" si="2"/>
        <v>0.14003759398496241</v>
      </c>
      <c r="N55" s="4">
        <v>25</v>
      </c>
      <c r="O55" s="56">
        <f t="shared" si="3"/>
        <v>2.3496240601503758E-2</v>
      </c>
      <c r="P55" s="4">
        <v>12</v>
      </c>
      <c r="Q55" s="55">
        <f t="shared" si="4"/>
        <v>1.1278195488721804E-2</v>
      </c>
      <c r="R55" s="54">
        <v>1</v>
      </c>
      <c r="S55" s="55">
        <f t="shared" si="5"/>
        <v>9.3984962406015032E-4</v>
      </c>
      <c r="T55" s="58">
        <f t="shared" si="6"/>
        <v>1</v>
      </c>
      <c r="U55" s="11">
        <f t="shared" si="9"/>
        <v>1064</v>
      </c>
      <c r="V55" s="8">
        <v>1064</v>
      </c>
      <c r="W55" s="8">
        <f t="shared" si="8"/>
        <v>0</v>
      </c>
    </row>
    <row r="56" spans="2:26" x14ac:dyDescent="0.25">
      <c r="B56" s="46" t="s">
        <v>112</v>
      </c>
      <c r="C56" s="49">
        <v>44</v>
      </c>
      <c r="D56" s="150" t="s">
        <v>114</v>
      </c>
      <c r="E56" s="151"/>
      <c r="F56" s="151"/>
      <c r="G56" s="151"/>
      <c r="H56" s="4">
        <v>680</v>
      </c>
      <c r="I56" s="81">
        <f t="shared" si="7"/>
        <v>0.63909774436090228</v>
      </c>
      <c r="J56" s="4">
        <v>244</v>
      </c>
      <c r="K56" s="56">
        <f t="shared" si="1"/>
        <v>0.22932330827067668</v>
      </c>
      <c r="L56" s="4">
        <v>107</v>
      </c>
      <c r="M56" s="56">
        <f t="shared" si="2"/>
        <v>0.10056390977443609</v>
      </c>
      <c r="N56" s="4">
        <v>16</v>
      </c>
      <c r="O56" s="56">
        <f t="shared" si="3"/>
        <v>1.5037593984962405E-2</v>
      </c>
      <c r="P56" s="4">
        <v>15</v>
      </c>
      <c r="Q56" s="55">
        <f t="shared" si="4"/>
        <v>1.4097744360902255E-2</v>
      </c>
      <c r="R56" s="54">
        <v>2</v>
      </c>
      <c r="S56" s="55">
        <f t="shared" si="5"/>
        <v>1.8796992481203006E-3</v>
      </c>
      <c r="T56" s="58">
        <f t="shared" si="6"/>
        <v>1</v>
      </c>
      <c r="U56" s="11">
        <f t="shared" si="9"/>
        <v>1064</v>
      </c>
      <c r="V56" s="8">
        <v>1064</v>
      </c>
      <c r="W56" s="8">
        <f t="shared" si="8"/>
        <v>0</v>
      </c>
    </row>
    <row r="57" spans="2:26" x14ac:dyDescent="0.25">
      <c r="B57" s="46" t="s">
        <v>106</v>
      </c>
      <c r="C57" s="49">
        <v>45</v>
      </c>
      <c r="D57" s="150" t="s">
        <v>115</v>
      </c>
      <c r="E57" s="151"/>
      <c r="F57" s="151"/>
      <c r="G57" s="151"/>
      <c r="H57" s="4">
        <v>356</v>
      </c>
      <c r="I57" s="55">
        <f t="shared" si="7"/>
        <v>0.33458646616541354</v>
      </c>
      <c r="J57" s="4">
        <v>385</v>
      </c>
      <c r="K57" s="56">
        <f t="shared" si="1"/>
        <v>0.36184210526315791</v>
      </c>
      <c r="L57" s="4">
        <v>236</v>
      </c>
      <c r="M57" s="83">
        <f t="shared" si="2"/>
        <v>0.22180451127819548</v>
      </c>
      <c r="N57" s="4">
        <v>44</v>
      </c>
      <c r="O57" s="56">
        <f t="shared" si="3"/>
        <v>4.1353383458646614E-2</v>
      </c>
      <c r="P57" s="4">
        <v>17</v>
      </c>
      <c r="Q57" s="55">
        <f t="shared" si="4"/>
        <v>1.5977443609022556E-2</v>
      </c>
      <c r="R57" s="54">
        <v>26</v>
      </c>
      <c r="S57" s="55">
        <f t="shared" si="5"/>
        <v>2.4436090225563908E-2</v>
      </c>
      <c r="T57" s="58">
        <f t="shared" si="6"/>
        <v>0.99999999999999989</v>
      </c>
      <c r="U57" s="11">
        <f t="shared" si="9"/>
        <v>1064</v>
      </c>
      <c r="V57" s="8">
        <v>1064</v>
      </c>
      <c r="W57" s="8">
        <f t="shared" si="8"/>
        <v>0</v>
      </c>
    </row>
    <row r="58" spans="2:26" x14ac:dyDescent="0.25">
      <c r="B58" s="46" t="s">
        <v>106</v>
      </c>
      <c r="C58" s="49">
        <v>46</v>
      </c>
      <c r="D58" s="150" t="s">
        <v>116</v>
      </c>
      <c r="E58" s="151"/>
      <c r="F58" s="151"/>
      <c r="G58" s="151"/>
      <c r="H58" s="4">
        <v>345</v>
      </c>
      <c r="I58" s="55">
        <f t="shared" si="7"/>
        <v>0.3242481203007519</v>
      </c>
      <c r="J58" s="4">
        <v>340</v>
      </c>
      <c r="K58" s="56">
        <f t="shared" si="1"/>
        <v>0.31954887218045114</v>
      </c>
      <c r="L58" s="4">
        <v>195</v>
      </c>
      <c r="M58" s="56">
        <f t="shared" si="2"/>
        <v>0.18327067669172933</v>
      </c>
      <c r="N58" s="4">
        <v>65</v>
      </c>
      <c r="O58" s="85">
        <f t="shared" si="3"/>
        <v>6.1090225563909771E-2</v>
      </c>
      <c r="P58" s="4">
        <v>27</v>
      </c>
      <c r="Q58" s="84">
        <f t="shared" si="4"/>
        <v>2.5375939849624059E-2</v>
      </c>
      <c r="R58" s="54">
        <v>92</v>
      </c>
      <c r="S58" s="86">
        <f t="shared" si="5"/>
        <v>8.646616541353383E-2</v>
      </c>
      <c r="T58" s="58">
        <f t="shared" si="6"/>
        <v>1</v>
      </c>
      <c r="U58" s="11">
        <f t="shared" si="9"/>
        <v>1064</v>
      </c>
      <c r="V58" s="8">
        <v>1064</v>
      </c>
      <c r="W58" s="8">
        <f t="shared" si="8"/>
        <v>0</v>
      </c>
    </row>
    <row r="59" spans="2:26" x14ac:dyDescent="0.25">
      <c r="B59" s="46" t="s">
        <v>106</v>
      </c>
      <c r="C59" s="49">
        <v>47</v>
      </c>
      <c r="D59" s="150" t="s">
        <v>117</v>
      </c>
      <c r="E59" s="151"/>
      <c r="F59" s="151"/>
      <c r="G59" s="151"/>
      <c r="H59" s="4">
        <v>368</v>
      </c>
      <c r="I59" s="55">
        <f t="shared" si="7"/>
        <v>0.34586466165413532</v>
      </c>
      <c r="J59" s="4">
        <v>371</v>
      </c>
      <c r="K59" s="56">
        <f t="shared" si="1"/>
        <v>0.34868421052631576</v>
      </c>
      <c r="L59" s="4">
        <v>189</v>
      </c>
      <c r="M59" s="56">
        <f t="shared" si="2"/>
        <v>0.17763157894736842</v>
      </c>
      <c r="N59" s="4">
        <v>28</v>
      </c>
      <c r="O59" s="56">
        <f t="shared" si="3"/>
        <v>2.6315789473684209E-2</v>
      </c>
      <c r="P59" s="4">
        <v>22</v>
      </c>
      <c r="Q59" s="55">
        <f t="shared" si="4"/>
        <v>2.0676691729323307E-2</v>
      </c>
      <c r="R59" s="54">
        <v>86</v>
      </c>
      <c r="S59" s="55">
        <f t="shared" si="5"/>
        <v>8.0827067669172928E-2</v>
      </c>
      <c r="T59" s="58">
        <f t="shared" si="6"/>
        <v>0.99999999999999989</v>
      </c>
      <c r="U59" s="11">
        <f t="shared" si="9"/>
        <v>1064</v>
      </c>
      <c r="V59" s="8">
        <v>1064</v>
      </c>
      <c r="W59" s="8">
        <f t="shared" si="8"/>
        <v>0</v>
      </c>
    </row>
    <row r="60" spans="2:26" x14ac:dyDescent="0.25">
      <c r="B60" s="46" t="s">
        <v>106</v>
      </c>
      <c r="C60" s="49">
        <v>48</v>
      </c>
      <c r="D60" s="150" t="s">
        <v>118</v>
      </c>
      <c r="E60" s="151"/>
      <c r="F60" s="151"/>
      <c r="G60" s="151"/>
      <c r="H60" s="4">
        <v>418</v>
      </c>
      <c r="I60" s="55">
        <f t="shared" si="7"/>
        <v>0.39285714285714285</v>
      </c>
      <c r="J60" s="4">
        <v>324</v>
      </c>
      <c r="K60" s="56">
        <f t="shared" si="1"/>
        <v>0.30451127819548873</v>
      </c>
      <c r="L60" s="4">
        <v>186</v>
      </c>
      <c r="M60" s="56">
        <f t="shared" si="2"/>
        <v>0.17481203007518797</v>
      </c>
      <c r="N60" s="4">
        <v>39</v>
      </c>
      <c r="O60" s="56">
        <f t="shared" si="3"/>
        <v>3.6654135338345863E-2</v>
      </c>
      <c r="P60" s="4">
        <v>16</v>
      </c>
      <c r="Q60" s="55">
        <f t="shared" si="4"/>
        <v>1.5037593984962405E-2</v>
      </c>
      <c r="R60" s="54">
        <v>81</v>
      </c>
      <c r="S60" s="55">
        <f t="shared" si="5"/>
        <v>7.6127819548872183E-2</v>
      </c>
      <c r="T60" s="58">
        <f t="shared" si="6"/>
        <v>1</v>
      </c>
      <c r="U60" s="11">
        <f t="shared" si="9"/>
        <v>1064</v>
      </c>
      <c r="V60" s="8">
        <v>1064</v>
      </c>
      <c r="W60" s="8">
        <f t="shared" si="8"/>
        <v>0</v>
      </c>
    </row>
    <row r="61" spans="2:26" x14ac:dyDescent="0.25">
      <c r="B61" s="46" t="s">
        <v>106</v>
      </c>
      <c r="C61" s="49">
        <v>49</v>
      </c>
      <c r="D61" s="150" t="s">
        <v>119</v>
      </c>
      <c r="E61" s="151"/>
      <c r="F61" s="151"/>
      <c r="G61" s="151"/>
      <c r="H61" s="4">
        <v>379</v>
      </c>
      <c r="I61" s="55">
        <f t="shared" si="7"/>
        <v>0.35620300751879697</v>
      </c>
      <c r="J61" s="4">
        <v>376</v>
      </c>
      <c r="K61" s="56">
        <f t="shared" si="1"/>
        <v>0.35338345864661652</v>
      </c>
      <c r="L61" s="4">
        <v>185</v>
      </c>
      <c r="M61" s="56">
        <f t="shared" si="2"/>
        <v>0.17387218045112782</v>
      </c>
      <c r="N61" s="4">
        <v>30</v>
      </c>
      <c r="O61" s="56">
        <f t="shared" si="3"/>
        <v>2.819548872180451E-2</v>
      </c>
      <c r="P61" s="4">
        <v>19</v>
      </c>
      <c r="Q61" s="55">
        <f t="shared" si="4"/>
        <v>1.7857142857142856E-2</v>
      </c>
      <c r="R61" s="54">
        <v>75</v>
      </c>
      <c r="S61" s="55">
        <f t="shared" si="5"/>
        <v>7.0488721804511281E-2</v>
      </c>
      <c r="T61" s="58">
        <f t="shared" si="6"/>
        <v>1</v>
      </c>
      <c r="U61" s="11">
        <f t="shared" si="9"/>
        <v>1064</v>
      </c>
      <c r="V61" s="8">
        <v>1064</v>
      </c>
      <c r="W61" s="8">
        <f t="shared" si="8"/>
        <v>0</v>
      </c>
    </row>
    <row r="62" spans="2:26" x14ac:dyDescent="0.25">
      <c r="B62" s="46" t="s">
        <v>108</v>
      </c>
      <c r="C62" s="49">
        <v>50</v>
      </c>
      <c r="D62" s="150" t="s">
        <v>120</v>
      </c>
      <c r="E62" s="151"/>
      <c r="F62" s="151"/>
      <c r="G62" s="151"/>
      <c r="H62" s="4">
        <v>293</v>
      </c>
      <c r="I62" s="55">
        <f t="shared" si="7"/>
        <v>0.27537593984962405</v>
      </c>
      <c r="J62" s="4">
        <v>391</v>
      </c>
      <c r="K62" s="82">
        <f t="shared" si="1"/>
        <v>0.3674812030075188</v>
      </c>
      <c r="L62" s="4">
        <v>237</v>
      </c>
      <c r="M62" s="83">
        <f t="shared" si="2"/>
        <v>0.22274436090225563</v>
      </c>
      <c r="N62" s="4">
        <v>39</v>
      </c>
      <c r="O62" s="56">
        <f t="shared" si="3"/>
        <v>3.6654135338345863E-2</v>
      </c>
      <c r="P62" s="4">
        <v>36</v>
      </c>
      <c r="Q62" s="55">
        <f t="shared" si="4"/>
        <v>3.3834586466165412E-2</v>
      </c>
      <c r="R62" s="54">
        <v>68</v>
      </c>
      <c r="S62" s="55">
        <f t="shared" si="5"/>
        <v>6.3909774436090222E-2</v>
      </c>
      <c r="T62" s="58">
        <f t="shared" si="6"/>
        <v>1</v>
      </c>
      <c r="U62" s="11">
        <f t="shared" si="9"/>
        <v>1064</v>
      </c>
      <c r="V62" s="8">
        <v>1064</v>
      </c>
      <c r="W62" s="8">
        <f t="shared" si="8"/>
        <v>0</v>
      </c>
    </row>
    <row r="63" spans="2:26" x14ac:dyDescent="0.25">
      <c r="B63" s="46" t="s">
        <v>108</v>
      </c>
      <c r="C63" s="49">
        <v>51</v>
      </c>
      <c r="D63" s="150" t="s">
        <v>121</v>
      </c>
      <c r="E63" s="151"/>
      <c r="F63" s="151"/>
      <c r="G63" s="151"/>
      <c r="H63" s="4">
        <v>511</v>
      </c>
      <c r="I63" s="55">
        <f t="shared" si="7"/>
        <v>0.48026315789473684</v>
      </c>
      <c r="J63" s="4">
        <v>410</v>
      </c>
      <c r="K63" s="82">
        <f t="shared" si="1"/>
        <v>0.38533834586466165</v>
      </c>
      <c r="L63" s="4">
        <v>125</v>
      </c>
      <c r="M63" s="56">
        <f t="shared" si="2"/>
        <v>0.1174812030075188</v>
      </c>
      <c r="N63" s="4">
        <v>16</v>
      </c>
      <c r="O63" s="56">
        <f t="shared" si="3"/>
        <v>1.5037593984962405E-2</v>
      </c>
      <c r="P63" s="4">
        <v>2</v>
      </c>
      <c r="Q63" s="55">
        <f t="shared" si="4"/>
        <v>1.8796992481203006E-3</v>
      </c>
      <c r="R63" s="54">
        <v>0</v>
      </c>
      <c r="S63" s="55">
        <f t="shared" si="5"/>
        <v>0</v>
      </c>
      <c r="T63" s="58">
        <f t="shared" si="6"/>
        <v>0.99999999999999989</v>
      </c>
      <c r="U63" s="11">
        <f t="shared" si="9"/>
        <v>1064</v>
      </c>
      <c r="V63" s="8">
        <v>1064</v>
      </c>
      <c r="W63" s="8">
        <f t="shared" si="8"/>
        <v>0</v>
      </c>
    </row>
    <row r="64" spans="2:26" x14ac:dyDescent="0.25">
      <c r="B64" s="46" t="s">
        <v>108</v>
      </c>
      <c r="C64" s="49">
        <v>52</v>
      </c>
      <c r="D64" s="150" t="s">
        <v>90</v>
      </c>
      <c r="E64" s="151"/>
      <c r="F64" s="151"/>
      <c r="G64" s="151"/>
      <c r="H64" s="4">
        <v>452</v>
      </c>
      <c r="I64" s="55">
        <f t="shared" si="7"/>
        <v>0.42481203007518797</v>
      </c>
      <c r="J64" s="4">
        <v>385</v>
      </c>
      <c r="K64" s="56">
        <f t="shared" si="1"/>
        <v>0.36184210526315791</v>
      </c>
      <c r="L64" s="4">
        <v>167</v>
      </c>
      <c r="M64" s="56">
        <f t="shared" si="2"/>
        <v>0.15695488721804512</v>
      </c>
      <c r="N64" s="4">
        <v>44</v>
      </c>
      <c r="O64" s="56">
        <f t="shared" si="3"/>
        <v>4.1353383458646614E-2</v>
      </c>
      <c r="P64" s="4">
        <v>16</v>
      </c>
      <c r="Q64" s="55">
        <f t="shared" si="4"/>
        <v>1.5037593984962405E-2</v>
      </c>
      <c r="R64" s="54">
        <v>0</v>
      </c>
      <c r="S64" s="55">
        <f t="shared" si="5"/>
        <v>0</v>
      </c>
      <c r="T64" s="58">
        <f t="shared" si="6"/>
        <v>0.99999999999999989</v>
      </c>
      <c r="U64" s="11">
        <f t="shared" si="9"/>
        <v>1064</v>
      </c>
      <c r="V64" s="8">
        <v>1064</v>
      </c>
      <c r="W64" s="8">
        <f t="shared" si="8"/>
        <v>0</v>
      </c>
    </row>
    <row r="65" spans="2:23" x14ac:dyDescent="0.25">
      <c r="B65" s="46" t="s">
        <v>108</v>
      </c>
      <c r="C65" s="49">
        <v>53</v>
      </c>
      <c r="D65" s="150" t="s">
        <v>91</v>
      </c>
      <c r="E65" s="151"/>
      <c r="F65" s="151"/>
      <c r="G65" s="151"/>
      <c r="H65" s="4">
        <v>450</v>
      </c>
      <c r="I65" s="55">
        <f t="shared" si="7"/>
        <v>0.42293233082706766</v>
      </c>
      <c r="J65" s="4">
        <v>380</v>
      </c>
      <c r="K65" s="56">
        <f t="shared" si="1"/>
        <v>0.35714285714285715</v>
      </c>
      <c r="L65" s="4">
        <v>176</v>
      </c>
      <c r="M65" s="56">
        <f t="shared" si="2"/>
        <v>0.16541353383458646</v>
      </c>
      <c r="N65" s="4">
        <v>37</v>
      </c>
      <c r="O65" s="56">
        <f t="shared" si="3"/>
        <v>3.4774436090225562E-2</v>
      </c>
      <c r="P65" s="4">
        <v>21</v>
      </c>
      <c r="Q65" s="55">
        <f t="shared" si="4"/>
        <v>1.9736842105263157E-2</v>
      </c>
      <c r="R65" s="54">
        <v>0</v>
      </c>
      <c r="S65" s="55">
        <f t="shared" si="5"/>
        <v>0</v>
      </c>
      <c r="T65" s="58">
        <f t="shared" si="6"/>
        <v>1</v>
      </c>
      <c r="U65" s="11">
        <f t="shared" si="9"/>
        <v>1064</v>
      </c>
      <c r="V65" s="8">
        <v>1064</v>
      </c>
      <c r="W65" s="8">
        <f t="shared" si="8"/>
        <v>0</v>
      </c>
    </row>
    <row r="66" spans="2:23" x14ac:dyDescent="0.25">
      <c r="B66" s="46" t="s">
        <v>108</v>
      </c>
      <c r="C66" s="49">
        <v>54</v>
      </c>
      <c r="D66" s="150" t="s">
        <v>139</v>
      </c>
      <c r="E66" s="151"/>
      <c r="F66" s="151"/>
      <c r="G66" s="151"/>
      <c r="H66" s="4">
        <v>445</v>
      </c>
      <c r="I66" s="55">
        <f t="shared" si="7"/>
        <v>0.4182330827067669</v>
      </c>
      <c r="J66" s="4">
        <v>339</v>
      </c>
      <c r="K66" s="56">
        <f t="shared" si="1"/>
        <v>0.31860902255639095</v>
      </c>
      <c r="L66" s="4">
        <v>185</v>
      </c>
      <c r="M66" s="56">
        <f t="shared" si="2"/>
        <v>0.17387218045112782</v>
      </c>
      <c r="N66" s="4">
        <v>59</v>
      </c>
      <c r="O66" s="85">
        <f t="shared" si="3"/>
        <v>5.5451127819548869E-2</v>
      </c>
      <c r="P66" s="4">
        <v>35</v>
      </c>
      <c r="Q66" s="84">
        <f t="shared" si="4"/>
        <v>3.2894736842105261E-2</v>
      </c>
      <c r="R66" s="54">
        <v>1</v>
      </c>
      <c r="S66" s="55">
        <f t="shared" si="5"/>
        <v>9.3984962406015032E-4</v>
      </c>
      <c r="T66" s="58">
        <f t="shared" si="6"/>
        <v>1</v>
      </c>
      <c r="U66" s="11">
        <f t="shared" si="9"/>
        <v>1064</v>
      </c>
      <c r="V66" s="8">
        <v>1064</v>
      </c>
      <c r="W66" s="8">
        <f t="shared" si="8"/>
        <v>0</v>
      </c>
    </row>
    <row r="67" spans="2:23" x14ac:dyDescent="0.25">
      <c r="B67" s="46" t="s">
        <v>122</v>
      </c>
      <c r="C67" s="49">
        <v>55</v>
      </c>
      <c r="D67" s="150" t="s">
        <v>92</v>
      </c>
      <c r="E67" s="151"/>
      <c r="F67" s="151"/>
      <c r="G67" s="151"/>
      <c r="H67" s="4">
        <v>397</v>
      </c>
      <c r="I67" s="55">
        <f t="shared" si="7"/>
        <v>0.37312030075187969</v>
      </c>
      <c r="J67" s="4">
        <v>387</v>
      </c>
      <c r="K67" s="82">
        <f t="shared" si="1"/>
        <v>0.36372180451127817</v>
      </c>
      <c r="L67" s="4">
        <v>136</v>
      </c>
      <c r="M67" s="56">
        <f t="shared" si="2"/>
        <v>0.12781954887218044</v>
      </c>
      <c r="N67" s="4">
        <v>53</v>
      </c>
      <c r="O67" s="56">
        <f t="shared" si="3"/>
        <v>4.9812030075187967E-2</v>
      </c>
      <c r="P67" s="4">
        <v>8</v>
      </c>
      <c r="Q67" s="55">
        <f t="shared" si="4"/>
        <v>7.5187969924812026E-3</v>
      </c>
      <c r="R67" s="54">
        <v>83</v>
      </c>
      <c r="S67" s="55">
        <f t="shared" si="5"/>
        <v>7.8007518796992484E-2</v>
      </c>
      <c r="T67" s="58">
        <f t="shared" si="6"/>
        <v>0.99999999999999989</v>
      </c>
      <c r="U67" s="11">
        <f t="shared" si="9"/>
        <v>1064</v>
      </c>
      <c r="V67" s="8">
        <v>1064</v>
      </c>
      <c r="W67" s="8">
        <f t="shared" si="8"/>
        <v>0</v>
      </c>
    </row>
    <row r="68" spans="2:23" x14ac:dyDescent="0.25">
      <c r="B68" s="46" t="s">
        <v>108</v>
      </c>
      <c r="C68" s="49">
        <v>56</v>
      </c>
      <c r="D68" s="150" t="s">
        <v>123</v>
      </c>
      <c r="E68" s="151"/>
      <c r="F68" s="151"/>
      <c r="G68" s="151"/>
      <c r="H68" s="4">
        <v>365</v>
      </c>
      <c r="I68" s="55">
        <f t="shared" si="7"/>
        <v>0.34304511278195488</v>
      </c>
      <c r="J68" s="4">
        <v>369</v>
      </c>
      <c r="K68" s="82">
        <f t="shared" si="1"/>
        <v>0.3468045112781955</v>
      </c>
      <c r="L68" s="4">
        <v>196</v>
      </c>
      <c r="M68" s="56">
        <f t="shared" si="2"/>
        <v>0.18421052631578946</v>
      </c>
      <c r="N68" s="4">
        <v>26</v>
      </c>
      <c r="O68" s="56">
        <f t="shared" si="3"/>
        <v>2.4436090225563908E-2</v>
      </c>
      <c r="P68" s="4">
        <v>12</v>
      </c>
      <c r="Q68" s="55">
        <f t="shared" si="4"/>
        <v>1.1278195488721804E-2</v>
      </c>
      <c r="R68" s="54">
        <v>96</v>
      </c>
      <c r="S68" s="86">
        <f t="shared" si="5"/>
        <v>9.0225563909774431E-2</v>
      </c>
      <c r="T68" s="58">
        <f t="shared" si="6"/>
        <v>1</v>
      </c>
      <c r="U68" s="11">
        <f t="shared" si="9"/>
        <v>1064</v>
      </c>
      <c r="V68" s="8">
        <v>1064</v>
      </c>
      <c r="W68" s="8">
        <f t="shared" si="8"/>
        <v>0</v>
      </c>
    </row>
    <row r="69" spans="2:23" x14ac:dyDescent="0.25">
      <c r="B69" s="46" t="s">
        <v>124</v>
      </c>
      <c r="C69" s="49">
        <v>57</v>
      </c>
      <c r="D69" s="150" t="s">
        <v>83</v>
      </c>
      <c r="E69" s="151"/>
      <c r="F69" s="151"/>
      <c r="G69" s="151"/>
      <c r="H69" s="4">
        <v>421</v>
      </c>
      <c r="I69" s="55">
        <f t="shared" si="7"/>
        <v>0.39567669172932329</v>
      </c>
      <c r="J69" s="4">
        <v>342</v>
      </c>
      <c r="K69" s="56">
        <f t="shared" si="1"/>
        <v>0.32142857142857145</v>
      </c>
      <c r="L69" s="4">
        <v>162</v>
      </c>
      <c r="M69" s="56">
        <f t="shared" si="2"/>
        <v>0.15225563909774437</v>
      </c>
      <c r="N69" s="4">
        <v>54</v>
      </c>
      <c r="O69" s="56">
        <f t="shared" si="3"/>
        <v>5.0751879699248117E-2</v>
      </c>
      <c r="P69" s="4">
        <v>16</v>
      </c>
      <c r="Q69" s="55">
        <f t="shared" si="4"/>
        <v>1.5037593984962405E-2</v>
      </c>
      <c r="R69" s="54">
        <v>69</v>
      </c>
      <c r="S69" s="55">
        <f t="shared" si="5"/>
        <v>6.4849624060150379E-2</v>
      </c>
      <c r="T69" s="58">
        <f t="shared" si="6"/>
        <v>0.99999999999999989</v>
      </c>
      <c r="U69" s="11">
        <f t="shared" si="9"/>
        <v>1064</v>
      </c>
      <c r="V69" s="8">
        <v>1064</v>
      </c>
      <c r="W69" s="8">
        <f t="shared" si="8"/>
        <v>0</v>
      </c>
    </row>
    <row r="70" spans="2:23" x14ac:dyDescent="0.25">
      <c r="B70" s="46" t="s">
        <v>108</v>
      </c>
      <c r="C70" s="49">
        <v>58</v>
      </c>
      <c r="D70" s="150" t="s">
        <v>93</v>
      </c>
      <c r="E70" s="151"/>
      <c r="F70" s="151"/>
      <c r="G70" s="151"/>
      <c r="H70" s="4">
        <v>574</v>
      </c>
      <c r="I70" s="55">
        <f t="shared" si="7"/>
        <v>0.53947368421052633</v>
      </c>
      <c r="J70" s="4">
        <v>320</v>
      </c>
      <c r="K70" s="56">
        <f t="shared" si="1"/>
        <v>0.3007518796992481</v>
      </c>
      <c r="L70" s="4">
        <v>135</v>
      </c>
      <c r="M70" s="56">
        <f t="shared" si="2"/>
        <v>0.12687969924812031</v>
      </c>
      <c r="N70" s="4">
        <v>9</v>
      </c>
      <c r="O70" s="56">
        <f t="shared" si="3"/>
        <v>8.4586466165413529E-3</v>
      </c>
      <c r="P70" s="4">
        <v>9</v>
      </c>
      <c r="Q70" s="55">
        <f t="shared" si="4"/>
        <v>8.4586466165413529E-3</v>
      </c>
      <c r="R70" s="54">
        <v>17</v>
      </c>
      <c r="S70" s="55">
        <f t="shared" si="5"/>
        <v>1.5977443609022556E-2</v>
      </c>
      <c r="T70" s="58">
        <f t="shared" si="6"/>
        <v>1</v>
      </c>
      <c r="U70" s="11">
        <f t="shared" si="9"/>
        <v>1064</v>
      </c>
      <c r="V70" s="8">
        <v>1064</v>
      </c>
      <c r="W70" s="8">
        <f t="shared" si="8"/>
        <v>0</v>
      </c>
    </row>
    <row r="71" spans="2:23" x14ac:dyDescent="0.25">
      <c r="B71" s="46" t="s">
        <v>104</v>
      </c>
      <c r="C71" s="49">
        <v>59</v>
      </c>
      <c r="D71" s="150" t="s">
        <v>125</v>
      </c>
      <c r="E71" s="151"/>
      <c r="F71" s="151"/>
      <c r="G71" s="151"/>
      <c r="H71" s="4">
        <v>463</v>
      </c>
      <c r="I71" s="55">
        <f t="shared" si="7"/>
        <v>0.43515037593984962</v>
      </c>
      <c r="J71" s="4">
        <v>356</v>
      </c>
      <c r="K71" s="56">
        <f t="shared" si="1"/>
        <v>0.33458646616541354</v>
      </c>
      <c r="L71" s="4">
        <v>143</v>
      </c>
      <c r="M71" s="56">
        <f t="shared" si="2"/>
        <v>0.13439849624060152</v>
      </c>
      <c r="N71" s="4">
        <v>31</v>
      </c>
      <c r="O71" s="56">
        <f t="shared" si="3"/>
        <v>2.913533834586466E-2</v>
      </c>
      <c r="P71" s="4">
        <v>21</v>
      </c>
      <c r="Q71" s="55">
        <f t="shared" si="4"/>
        <v>1.9736842105263157E-2</v>
      </c>
      <c r="R71" s="54">
        <v>50</v>
      </c>
      <c r="S71" s="55">
        <f t="shared" si="5"/>
        <v>4.6992481203007516E-2</v>
      </c>
      <c r="T71" s="58">
        <f t="shared" si="6"/>
        <v>1</v>
      </c>
      <c r="U71" s="11">
        <f t="shared" si="9"/>
        <v>1064</v>
      </c>
      <c r="V71" s="8">
        <v>1064</v>
      </c>
      <c r="W71" s="8">
        <f t="shared" si="8"/>
        <v>0</v>
      </c>
    </row>
    <row r="72" spans="2:23" x14ac:dyDescent="0.25">
      <c r="B72" s="46" t="s">
        <v>104</v>
      </c>
      <c r="C72" s="49">
        <v>60</v>
      </c>
      <c r="D72" s="150" t="s">
        <v>126</v>
      </c>
      <c r="E72" s="151"/>
      <c r="F72" s="151"/>
      <c r="G72" s="151"/>
      <c r="H72" s="4">
        <v>368</v>
      </c>
      <c r="I72" s="55">
        <f t="shared" si="7"/>
        <v>0.34586466165413532</v>
      </c>
      <c r="J72" s="4">
        <v>348</v>
      </c>
      <c r="K72" s="56">
        <f t="shared" si="1"/>
        <v>0.32706766917293234</v>
      </c>
      <c r="L72" s="4">
        <v>209</v>
      </c>
      <c r="M72" s="56">
        <f t="shared" si="2"/>
        <v>0.19642857142857142</v>
      </c>
      <c r="N72" s="4">
        <v>46</v>
      </c>
      <c r="O72" s="56">
        <f t="shared" si="3"/>
        <v>4.3233082706766915E-2</v>
      </c>
      <c r="P72" s="4">
        <v>26</v>
      </c>
      <c r="Q72" s="55">
        <f t="shared" si="4"/>
        <v>2.4436090225563908E-2</v>
      </c>
      <c r="R72" s="54">
        <v>67</v>
      </c>
      <c r="S72" s="55">
        <f t="shared" si="5"/>
        <v>6.2969924812030079E-2</v>
      </c>
      <c r="T72" s="58">
        <f t="shared" si="6"/>
        <v>1</v>
      </c>
      <c r="U72" s="11">
        <f t="shared" si="9"/>
        <v>1064</v>
      </c>
      <c r="V72" s="8">
        <v>1064</v>
      </c>
      <c r="W72" s="8">
        <f t="shared" si="8"/>
        <v>0</v>
      </c>
    </row>
    <row r="73" spans="2:23" x14ac:dyDescent="0.25">
      <c r="B73" s="46" t="s">
        <v>103</v>
      </c>
      <c r="C73" s="49">
        <v>61</v>
      </c>
      <c r="D73" s="150" t="s">
        <v>127</v>
      </c>
      <c r="E73" s="151"/>
      <c r="F73" s="151"/>
      <c r="G73" s="151"/>
      <c r="H73" s="4">
        <v>348</v>
      </c>
      <c r="I73" s="55">
        <f t="shared" si="7"/>
        <v>0.32706766917293234</v>
      </c>
      <c r="J73" s="4">
        <v>426</v>
      </c>
      <c r="K73" s="82">
        <f t="shared" si="1"/>
        <v>0.40037593984962405</v>
      </c>
      <c r="L73" s="4">
        <v>146</v>
      </c>
      <c r="M73" s="56">
        <f t="shared" si="2"/>
        <v>0.13721804511278196</v>
      </c>
      <c r="N73" s="4">
        <v>29</v>
      </c>
      <c r="O73" s="56">
        <f t="shared" si="3"/>
        <v>2.7255639097744359E-2</v>
      </c>
      <c r="P73" s="4">
        <v>16</v>
      </c>
      <c r="Q73" s="55">
        <f t="shared" si="4"/>
        <v>1.5037593984962405E-2</v>
      </c>
      <c r="R73" s="54">
        <v>99</v>
      </c>
      <c r="S73" s="86">
        <f t="shared" si="5"/>
        <v>9.3045112781954889E-2</v>
      </c>
      <c r="T73" s="58">
        <f t="shared" si="6"/>
        <v>1</v>
      </c>
      <c r="U73" s="11">
        <f t="shared" si="9"/>
        <v>1064</v>
      </c>
      <c r="V73" s="8">
        <v>1064</v>
      </c>
      <c r="W73" s="8">
        <f t="shared" si="8"/>
        <v>0</v>
      </c>
    </row>
    <row r="74" spans="2:23" x14ac:dyDescent="0.25">
      <c r="B74" s="46" t="s">
        <v>107</v>
      </c>
      <c r="C74" s="49">
        <v>62</v>
      </c>
      <c r="D74" s="150" t="s">
        <v>128</v>
      </c>
      <c r="E74" s="151"/>
      <c r="F74" s="151"/>
      <c r="G74" s="151"/>
      <c r="H74" s="4">
        <v>568</v>
      </c>
      <c r="I74" s="81">
        <f t="shared" si="7"/>
        <v>0.53383458646616544</v>
      </c>
      <c r="J74" s="4">
        <v>358</v>
      </c>
      <c r="K74" s="56">
        <f t="shared" si="1"/>
        <v>0.33646616541353386</v>
      </c>
      <c r="L74" s="4">
        <v>112</v>
      </c>
      <c r="M74" s="56">
        <f t="shared" si="2"/>
        <v>0.10526315789473684</v>
      </c>
      <c r="N74" s="4">
        <v>17</v>
      </c>
      <c r="O74" s="56">
        <f t="shared" si="3"/>
        <v>1.5977443609022556E-2</v>
      </c>
      <c r="P74" s="4">
        <v>3</v>
      </c>
      <c r="Q74" s="55">
        <f t="shared" si="4"/>
        <v>2.819548872180451E-3</v>
      </c>
      <c r="R74" s="54">
        <v>6</v>
      </c>
      <c r="S74" s="55">
        <f t="shared" si="5"/>
        <v>5.6390977443609019E-3</v>
      </c>
      <c r="T74" s="58">
        <f t="shared" si="6"/>
        <v>1</v>
      </c>
      <c r="U74" s="11">
        <f t="shared" si="9"/>
        <v>1064</v>
      </c>
      <c r="V74" s="8">
        <v>1064</v>
      </c>
      <c r="W74" s="8">
        <f t="shared" si="8"/>
        <v>0</v>
      </c>
    </row>
    <row r="75" spans="2:23" x14ac:dyDescent="0.25">
      <c r="B75" s="46" t="s">
        <v>112</v>
      </c>
      <c r="C75" s="49">
        <v>63</v>
      </c>
      <c r="D75" s="150" t="s">
        <v>84</v>
      </c>
      <c r="E75" s="151"/>
      <c r="F75" s="151"/>
      <c r="G75" s="151"/>
      <c r="H75" s="4">
        <v>432</v>
      </c>
      <c r="I75" s="55">
        <f t="shared" si="7"/>
        <v>0.40601503759398494</v>
      </c>
      <c r="J75" s="4">
        <v>369</v>
      </c>
      <c r="K75" s="56">
        <f t="shared" si="1"/>
        <v>0.3468045112781955</v>
      </c>
      <c r="L75" s="4">
        <v>185</v>
      </c>
      <c r="M75" s="56">
        <f t="shared" si="2"/>
        <v>0.17387218045112782</v>
      </c>
      <c r="N75" s="4">
        <v>42</v>
      </c>
      <c r="O75" s="56">
        <f t="shared" si="3"/>
        <v>3.9473684210526314E-2</v>
      </c>
      <c r="P75" s="4">
        <v>27</v>
      </c>
      <c r="Q75" s="55">
        <f t="shared" si="4"/>
        <v>2.5375939849624059E-2</v>
      </c>
      <c r="R75" s="54">
        <v>9</v>
      </c>
      <c r="S75" s="55">
        <f t="shared" si="5"/>
        <v>8.4586466165413529E-3</v>
      </c>
      <c r="T75" s="58">
        <f t="shared" si="6"/>
        <v>1</v>
      </c>
      <c r="U75" s="11">
        <f t="shared" si="9"/>
        <v>1064</v>
      </c>
      <c r="V75" s="8">
        <v>1064</v>
      </c>
      <c r="W75" s="8">
        <f t="shared" si="8"/>
        <v>0</v>
      </c>
    </row>
    <row r="76" spans="2:23" x14ac:dyDescent="0.25">
      <c r="B76" s="46" t="s">
        <v>104</v>
      </c>
      <c r="C76" s="49">
        <v>64</v>
      </c>
      <c r="D76" s="150" t="s">
        <v>129</v>
      </c>
      <c r="E76" s="151"/>
      <c r="F76" s="151"/>
      <c r="G76" s="151"/>
      <c r="H76" s="4">
        <v>336</v>
      </c>
      <c r="I76" s="55">
        <f t="shared" si="7"/>
        <v>0.31578947368421051</v>
      </c>
      <c r="J76" s="4">
        <v>321</v>
      </c>
      <c r="K76" s="56">
        <f t="shared" si="1"/>
        <v>0.30169172932330829</v>
      </c>
      <c r="L76" s="4">
        <v>203</v>
      </c>
      <c r="M76" s="56">
        <f t="shared" si="2"/>
        <v>0.19078947368421054</v>
      </c>
      <c r="N76" s="4">
        <v>88</v>
      </c>
      <c r="O76" s="85">
        <f t="shared" si="3"/>
        <v>8.2706766917293228E-2</v>
      </c>
      <c r="P76" s="4">
        <v>39</v>
      </c>
      <c r="Q76" s="84">
        <f t="shared" si="4"/>
        <v>3.6654135338345863E-2</v>
      </c>
      <c r="R76" s="54">
        <v>77</v>
      </c>
      <c r="S76" s="55">
        <f t="shared" si="5"/>
        <v>7.2368421052631582E-2</v>
      </c>
      <c r="T76" s="58">
        <f t="shared" si="6"/>
        <v>1</v>
      </c>
      <c r="U76" s="11">
        <f t="shared" si="9"/>
        <v>1064</v>
      </c>
      <c r="V76" s="8">
        <v>1064</v>
      </c>
      <c r="W76" s="8">
        <f t="shared" si="8"/>
        <v>0</v>
      </c>
    </row>
    <row r="77" spans="2:23" x14ac:dyDescent="0.25">
      <c r="B77" s="46" t="s">
        <v>104</v>
      </c>
      <c r="C77" s="49">
        <v>65</v>
      </c>
      <c r="D77" s="150" t="s">
        <v>94</v>
      </c>
      <c r="E77" s="151"/>
      <c r="F77" s="151"/>
      <c r="G77" s="151"/>
      <c r="H77" s="4">
        <v>335</v>
      </c>
      <c r="I77" s="55">
        <f t="shared" si="7"/>
        <v>0.31484962406015038</v>
      </c>
      <c r="J77" s="4">
        <v>347</v>
      </c>
      <c r="K77" s="56">
        <f t="shared" si="1"/>
        <v>0.32612781954887216</v>
      </c>
      <c r="L77" s="4">
        <v>226</v>
      </c>
      <c r="M77" s="56">
        <f t="shared" si="2"/>
        <v>0.21240601503759399</v>
      </c>
      <c r="N77" s="4">
        <v>51</v>
      </c>
      <c r="O77" s="56">
        <f t="shared" si="3"/>
        <v>4.7932330827067667E-2</v>
      </c>
      <c r="P77" s="4">
        <v>35</v>
      </c>
      <c r="Q77" s="55">
        <f t="shared" si="4"/>
        <v>3.2894736842105261E-2</v>
      </c>
      <c r="R77" s="54">
        <v>70</v>
      </c>
      <c r="S77" s="55">
        <f t="shared" si="5"/>
        <v>6.5789473684210523E-2</v>
      </c>
      <c r="T77" s="58">
        <f t="shared" si="6"/>
        <v>1</v>
      </c>
      <c r="U77" s="11">
        <f t="shared" ref="U77:U86" si="10">H77+J77+L77+N77+P77+R77</f>
        <v>1064</v>
      </c>
      <c r="V77" s="8">
        <v>1064</v>
      </c>
      <c r="W77" s="8">
        <f t="shared" si="8"/>
        <v>0</v>
      </c>
    </row>
    <row r="78" spans="2:23" x14ac:dyDescent="0.25">
      <c r="B78" s="46" t="s">
        <v>130</v>
      </c>
      <c r="C78" s="49">
        <v>66</v>
      </c>
      <c r="D78" s="150" t="s">
        <v>131</v>
      </c>
      <c r="E78" s="151"/>
      <c r="F78" s="151"/>
      <c r="G78" s="151"/>
      <c r="H78" s="4">
        <v>456</v>
      </c>
      <c r="I78" s="55">
        <f t="shared" si="7"/>
        <v>0.42857142857142855</v>
      </c>
      <c r="J78" s="4">
        <v>342</v>
      </c>
      <c r="K78" s="56">
        <f t="shared" ref="K78:K86" si="11">J78/V78</f>
        <v>0.32142857142857145</v>
      </c>
      <c r="L78" s="4">
        <v>176</v>
      </c>
      <c r="M78" s="56">
        <f t="shared" ref="M78:M86" si="12">L78/V78</f>
        <v>0.16541353383458646</v>
      </c>
      <c r="N78" s="4">
        <v>36</v>
      </c>
      <c r="O78" s="56">
        <f t="shared" ref="O78:O86" si="13">N78/V78</f>
        <v>3.3834586466165412E-2</v>
      </c>
      <c r="P78" s="4">
        <v>18</v>
      </c>
      <c r="Q78" s="55">
        <f t="shared" ref="Q78:Q86" si="14">P78/V78</f>
        <v>1.6917293233082706E-2</v>
      </c>
      <c r="R78" s="54">
        <v>36</v>
      </c>
      <c r="S78" s="55">
        <f t="shared" ref="S78:S86" si="15">R78/V78</f>
        <v>3.3834586466165412E-2</v>
      </c>
      <c r="T78" s="58">
        <f t="shared" ref="T78:T86" si="16">I78+K78+M78+O78+Q78+S78</f>
        <v>1</v>
      </c>
      <c r="U78" s="11">
        <f t="shared" si="10"/>
        <v>1064</v>
      </c>
      <c r="V78" s="8">
        <v>1064</v>
      </c>
      <c r="W78" s="8">
        <f t="shared" si="8"/>
        <v>0</v>
      </c>
    </row>
    <row r="79" spans="2:23" x14ac:dyDescent="0.25">
      <c r="B79" s="46" t="s">
        <v>112</v>
      </c>
      <c r="C79" s="49">
        <v>67</v>
      </c>
      <c r="D79" s="150" t="s">
        <v>95</v>
      </c>
      <c r="E79" s="151"/>
      <c r="F79" s="151"/>
      <c r="G79" s="151"/>
      <c r="H79" s="4">
        <v>261</v>
      </c>
      <c r="I79" s="55">
        <f t="shared" ref="I79:I86" si="17">H79/V79</f>
        <v>0.24530075187969924</v>
      </c>
      <c r="J79" s="4">
        <v>305</v>
      </c>
      <c r="K79" s="56">
        <f t="shared" si="11"/>
        <v>0.28665413533834588</v>
      </c>
      <c r="L79" s="4">
        <v>258</v>
      </c>
      <c r="M79" s="83">
        <f t="shared" si="12"/>
        <v>0.2424812030075188</v>
      </c>
      <c r="N79" s="4">
        <v>120</v>
      </c>
      <c r="O79" s="85">
        <f t="shared" si="13"/>
        <v>0.11278195488721804</v>
      </c>
      <c r="P79" s="4">
        <v>99</v>
      </c>
      <c r="Q79" s="84">
        <f t="shared" si="14"/>
        <v>9.3045112781954889E-2</v>
      </c>
      <c r="R79" s="54">
        <v>21</v>
      </c>
      <c r="S79" s="55">
        <f t="shared" si="15"/>
        <v>1.9736842105263157E-2</v>
      </c>
      <c r="T79" s="58">
        <f t="shared" si="16"/>
        <v>0.99999999999999989</v>
      </c>
      <c r="U79" s="11">
        <f t="shared" si="10"/>
        <v>1064</v>
      </c>
      <c r="V79" s="8">
        <v>1064</v>
      </c>
      <c r="W79" s="8">
        <f t="shared" ref="W79:W86" si="18">V79-U79</f>
        <v>0</v>
      </c>
    </row>
    <row r="80" spans="2:23" x14ac:dyDescent="0.25">
      <c r="B80" s="46" t="s">
        <v>132</v>
      </c>
      <c r="C80" s="49">
        <v>68</v>
      </c>
      <c r="D80" s="150" t="s">
        <v>96</v>
      </c>
      <c r="E80" s="151"/>
      <c r="F80" s="151"/>
      <c r="G80" s="151"/>
      <c r="H80" s="7">
        <v>291</v>
      </c>
      <c r="I80" s="55">
        <f t="shared" si="17"/>
        <v>0.27349624060150374</v>
      </c>
      <c r="J80" s="7">
        <v>386</v>
      </c>
      <c r="K80" s="56">
        <f t="shared" si="11"/>
        <v>0.36278195488721804</v>
      </c>
      <c r="L80" s="7">
        <v>264</v>
      </c>
      <c r="M80" s="83">
        <f t="shared" si="12"/>
        <v>0.24812030075187969</v>
      </c>
      <c r="N80" s="7">
        <v>32</v>
      </c>
      <c r="O80" s="56">
        <f t="shared" si="13"/>
        <v>3.007518796992481E-2</v>
      </c>
      <c r="P80" s="7">
        <v>56</v>
      </c>
      <c r="Q80" s="84">
        <f t="shared" si="14"/>
        <v>5.2631578947368418E-2</v>
      </c>
      <c r="R80" s="54">
        <v>35</v>
      </c>
      <c r="S80" s="55">
        <f t="shared" si="15"/>
        <v>3.2894736842105261E-2</v>
      </c>
      <c r="T80" s="58">
        <f t="shared" si="16"/>
        <v>1</v>
      </c>
      <c r="U80" s="11">
        <f t="shared" si="10"/>
        <v>1064</v>
      </c>
      <c r="V80" s="8">
        <v>1064</v>
      </c>
      <c r="W80" s="8">
        <f t="shared" si="18"/>
        <v>0</v>
      </c>
    </row>
    <row r="81" spans="2:23" x14ac:dyDescent="0.25">
      <c r="B81" s="46" t="s">
        <v>132</v>
      </c>
      <c r="C81" s="49">
        <v>69</v>
      </c>
      <c r="D81" s="150" t="s">
        <v>97</v>
      </c>
      <c r="E81" s="151"/>
      <c r="F81" s="151"/>
      <c r="G81" s="151"/>
      <c r="H81" s="7">
        <v>530</v>
      </c>
      <c r="I81" s="55">
        <f t="shared" si="17"/>
        <v>0.49812030075187969</v>
      </c>
      <c r="J81" s="7">
        <v>265</v>
      </c>
      <c r="K81" s="56">
        <f t="shared" si="11"/>
        <v>0.24906015037593984</v>
      </c>
      <c r="L81" s="7">
        <v>198</v>
      </c>
      <c r="M81" s="56">
        <f t="shared" si="12"/>
        <v>0.18609022556390978</v>
      </c>
      <c r="N81" s="7">
        <v>17</v>
      </c>
      <c r="O81" s="56">
        <f t="shared" si="13"/>
        <v>1.5977443609022556E-2</v>
      </c>
      <c r="P81" s="7">
        <v>42</v>
      </c>
      <c r="Q81" s="84">
        <f t="shared" si="14"/>
        <v>3.9473684210526314E-2</v>
      </c>
      <c r="R81" s="54">
        <v>12</v>
      </c>
      <c r="S81" s="55">
        <f t="shared" si="15"/>
        <v>1.1278195488721804E-2</v>
      </c>
      <c r="T81" s="58">
        <f t="shared" si="16"/>
        <v>0.99999999999999989</v>
      </c>
      <c r="U81" s="11">
        <f t="shared" si="10"/>
        <v>1064</v>
      </c>
      <c r="V81" s="8">
        <v>1064</v>
      </c>
      <c r="W81" s="8">
        <f t="shared" si="18"/>
        <v>0</v>
      </c>
    </row>
    <row r="82" spans="2:23" x14ac:dyDescent="0.25">
      <c r="B82" s="46" t="s">
        <v>132</v>
      </c>
      <c r="C82" s="49">
        <v>70</v>
      </c>
      <c r="D82" s="150" t="s">
        <v>98</v>
      </c>
      <c r="E82" s="151"/>
      <c r="F82" s="151"/>
      <c r="G82" s="151"/>
      <c r="H82" s="7">
        <v>379</v>
      </c>
      <c r="I82" s="55">
        <f t="shared" si="17"/>
        <v>0.35620300751879697</v>
      </c>
      <c r="J82" s="7">
        <v>340</v>
      </c>
      <c r="K82" s="56">
        <f t="shared" si="11"/>
        <v>0.31954887218045114</v>
      </c>
      <c r="L82" s="7">
        <v>244</v>
      </c>
      <c r="M82" s="83">
        <f t="shared" si="12"/>
        <v>0.22932330827067668</v>
      </c>
      <c r="N82" s="7">
        <v>45</v>
      </c>
      <c r="O82" s="56">
        <f t="shared" si="13"/>
        <v>4.2293233082706765E-2</v>
      </c>
      <c r="P82" s="7">
        <v>45</v>
      </c>
      <c r="Q82" s="55">
        <f t="shared" si="14"/>
        <v>4.2293233082706765E-2</v>
      </c>
      <c r="R82" s="54">
        <v>11</v>
      </c>
      <c r="S82" s="55">
        <f t="shared" si="15"/>
        <v>1.0338345864661654E-2</v>
      </c>
      <c r="T82" s="58">
        <f t="shared" si="16"/>
        <v>0.99999999999999989</v>
      </c>
      <c r="U82" s="11">
        <f t="shared" si="10"/>
        <v>1064</v>
      </c>
      <c r="V82" s="8">
        <v>1064</v>
      </c>
      <c r="W82" s="8">
        <f t="shared" si="18"/>
        <v>0</v>
      </c>
    </row>
    <row r="83" spans="2:23" x14ac:dyDescent="0.25">
      <c r="B83" s="46" t="s">
        <v>132</v>
      </c>
      <c r="C83" s="49">
        <v>71</v>
      </c>
      <c r="D83" s="150" t="s">
        <v>99</v>
      </c>
      <c r="E83" s="151"/>
      <c r="F83" s="151"/>
      <c r="G83" s="151"/>
      <c r="H83" s="7">
        <v>490</v>
      </c>
      <c r="I83" s="55">
        <f t="shared" si="17"/>
        <v>0.46052631578947367</v>
      </c>
      <c r="J83" s="7">
        <v>300</v>
      </c>
      <c r="K83" s="56">
        <f t="shared" si="11"/>
        <v>0.28195488721804512</v>
      </c>
      <c r="L83" s="7">
        <v>167</v>
      </c>
      <c r="M83" s="56">
        <f t="shared" si="12"/>
        <v>0.15695488721804512</v>
      </c>
      <c r="N83" s="7">
        <v>35</v>
      </c>
      <c r="O83" s="56">
        <f t="shared" si="13"/>
        <v>3.2894736842105261E-2</v>
      </c>
      <c r="P83" s="7">
        <v>41</v>
      </c>
      <c r="Q83" s="55">
        <f t="shared" si="14"/>
        <v>3.8533834586466163E-2</v>
      </c>
      <c r="R83" s="54">
        <v>31</v>
      </c>
      <c r="S83" s="55">
        <f t="shared" si="15"/>
        <v>2.913533834586466E-2</v>
      </c>
      <c r="T83" s="58">
        <f t="shared" si="16"/>
        <v>1</v>
      </c>
      <c r="U83" s="11">
        <f t="shared" si="10"/>
        <v>1064</v>
      </c>
      <c r="V83" s="8">
        <v>1064</v>
      </c>
      <c r="W83" s="8">
        <f t="shared" si="18"/>
        <v>0</v>
      </c>
    </row>
    <row r="84" spans="2:23" x14ac:dyDescent="0.25">
      <c r="B84" s="46" t="s">
        <v>132</v>
      </c>
      <c r="C84" s="49">
        <v>72</v>
      </c>
      <c r="D84" s="150" t="s">
        <v>100</v>
      </c>
      <c r="E84" s="151"/>
      <c r="F84" s="151"/>
      <c r="G84" s="151"/>
      <c r="H84" s="7">
        <v>352</v>
      </c>
      <c r="I84" s="55">
        <f t="shared" si="17"/>
        <v>0.33082706766917291</v>
      </c>
      <c r="J84" s="7">
        <v>428</v>
      </c>
      <c r="K84" s="82">
        <f t="shared" si="11"/>
        <v>0.40225563909774437</v>
      </c>
      <c r="L84" s="7">
        <v>202</v>
      </c>
      <c r="M84" s="56">
        <f t="shared" si="12"/>
        <v>0.18984962406015038</v>
      </c>
      <c r="N84" s="7">
        <v>19</v>
      </c>
      <c r="O84" s="56">
        <f t="shared" si="13"/>
        <v>1.7857142857142856E-2</v>
      </c>
      <c r="P84" s="7">
        <v>36</v>
      </c>
      <c r="Q84" s="55">
        <f t="shared" si="14"/>
        <v>3.3834586466165412E-2</v>
      </c>
      <c r="R84" s="54">
        <v>27</v>
      </c>
      <c r="S84" s="55">
        <f t="shared" si="15"/>
        <v>2.5375939849624059E-2</v>
      </c>
      <c r="T84" s="58">
        <f t="shared" si="16"/>
        <v>1</v>
      </c>
      <c r="U84" s="11">
        <f t="shared" si="10"/>
        <v>1064</v>
      </c>
      <c r="V84" s="8">
        <v>1064</v>
      </c>
      <c r="W84" s="8">
        <f t="shared" si="18"/>
        <v>0</v>
      </c>
    </row>
    <row r="85" spans="2:23" x14ac:dyDescent="0.25">
      <c r="B85" s="46" t="s">
        <v>132</v>
      </c>
      <c r="C85" s="49">
        <v>73</v>
      </c>
      <c r="D85" s="150" t="s">
        <v>101</v>
      </c>
      <c r="E85" s="151"/>
      <c r="F85" s="151"/>
      <c r="G85" s="151"/>
      <c r="H85" s="7">
        <v>421</v>
      </c>
      <c r="I85" s="55">
        <f t="shared" si="17"/>
        <v>0.39567669172932329</v>
      </c>
      <c r="J85" s="7">
        <v>386</v>
      </c>
      <c r="K85" s="82">
        <f t="shared" si="11"/>
        <v>0.36278195488721804</v>
      </c>
      <c r="L85" s="7">
        <v>159</v>
      </c>
      <c r="M85" s="56">
        <f t="shared" si="12"/>
        <v>0.14943609022556392</v>
      </c>
      <c r="N85" s="7">
        <v>32</v>
      </c>
      <c r="O85" s="56">
        <f t="shared" si="13"/>
        <v>3.007518796992481E-2</v>
      </c>
      <c r="P85" s="7">
        <v>38</v>
      </c>
      <c r="Q85" s="55">
        <f t="shared" si="14"/>
        <v>3.5714285714285712E-2</v>
      </c>
      <c r="R85" s="54">
        <v>28</v>
      </c>
      <c r="S85" s="55">
        <f t="shared" si="15"/>
        <v>2.6315789473684209E-2</v>
      </c>
      <c r="T85" s="58">
        <f t="shared" si="16"/>
        <v>0.99999999999999989</v>
      </c>
      <c r="U85" s="11">
        <f t="shared" si="10"/>
        <v>1064</v>
      </c>
      <c r="V85" s="8">
        <v>1064</v>
      </c>
      <c r="W85" s="8">
        <f t="shared" si="18"/>
        <v>0</v>
      </c>
    </row>
    <row r="86" spans="2:23" ht="39.75" customHeight="1" thickBot="1" x14ac:dyDescent="0.3">
      <c r="B86" s="47" t="s">
        <v>105</v>
      </c>
      <c r="C86" s="50">
        <v>74</v>
      </c>
      <c r="D86" s="150" t="s">
        <v>85</v>
      </c>
      <c r="E86" s="151"/>
      <c r="F86" s="151"/>
      <c r="G86" s="151"/>
      <c r="H86" s="7">
        <v>380</v>
      </c>
      <c r="I86" s="55">
        <f t="shared" si="17"/>
        <v>0.35714285714285715</v>
      </c>
      <c r="J86" s="7">
        <v>258</v>
      </c>
      <c r="K86" s="56">
        <f t="shared" si="11"/>
        <v>0.2424812030075188</v>
      </c>
      <c r="L86" s="7">
        <v>160</v>
      </c>
      <c r="M86" s="56">
        <f t="shared" si="12"/>
        <v>0.15037593984962405</v>
      </c>
      <c r="N86" s="7">
        <v>176</v>
      </c>
      <c r="O86" s="56">
        <f t="shared" si="13"/>
        <v>0.16541353383458646</v>
      </c>
      <c r="P86" s="7">
        <v>74</v>
      </c>
      <c r="Q86" s="84">
        <f t="shared" si="14"/>
        <v>6.9548872180451124E-2</v>
      </c>
      <c r="R86" s="54">
        <v>16</v>
      </c>
      <c r="S86" s="55">
        <f t="shared" si="15"/>
        <v>1.5037593984962405E-2</v>
      </c>
      <c r="T86" s="58">
        <f t="shared" si="16"/>
        <v>1</v>
      </c>
      <c r="U86" s="11">
        <f t="shared" si="10"/>
        <v>1064</v>
      </c>
      <c r="V86" s="8">
        <v>1064</v>
      </c>
      <c r="W86" s="8">
        <f t="shared" si="18"/>
        <v>0</v>
      </c>
    </row>
    <row r="87" spans="2:23" ht="13.5" thickBot="1" x14ac:dyDescent="0.3">
      <c r="H87" s="13">
        <f>SUM(H13:H86)</f>
        <v>32693</v>
      </c>
      <c r="I87" s="15">
        <f>AVERAGE(I13:I86)</f>
        <v>0.41522302377565534</v>
      </c>
      <c r="J87" s="13">
        <f>SUM(J13:J86)</f>
        <v>25593</v>
      </c>
      <c r="K87" s="15">
        <f>AVERAGE(K13:K86)</f>
        <v>0.32504826254826269</v>
      </c>
      <c r="L87" s="13">
        <f>SUM(L13:L86)</f>
        <v>12605</v>
      </c>
      <c r="M87" s="15">
        <f>AVERAGE(M13:M86)</f>
        <v>0.16009195285511071</v>
      </c>
      <c r="N87" s="13">
        <f>SUM(N13:N86)</f>
        <v>2810</v>
      </c>
      <c r="O87" s="15">
        <f>AVERAGE(O13:O86)</f>
        <v>3.5688884373094899E-2</v>
      </c>
      <c r="P87" s="13">
        <f>SUM(P13:P86)</f>
        <v>1752</v>
      </c>
      <c r="Q87" s="15">
        <f>AVERAGE(Q13:Q86)</f>
        <v>2.2251574883153828E-2</v>
      </c>
      <c r="R87" s="14">
        <f>SUM(R13:R86)</f>
        <v>3283</v>
      </c>
      <c r="S87" s="15">
        <f>AVERAGE(S13:S86)</f>
        <v>4.1696301564722635E-2</v>
      </c>
      <c r="T87" s="57">
        <f>AVERAGE(T13:T86)</f>
        <v>1</v>
      </c>
    </row>
    <row r="88" spans="2:23" x14ac:dyDescent="0.25">
      <c r="S88" s="1"/>
      <c r="T88" s="3"/>
    </row>
    <row r="89" spans="2:23" x14ac:dyDescent="0.25">
      <c r="E89" s="12"/>
      <c r="F89" s="12"/>
      <c r="G89" s="12"/>
      <c r="S89" s="1"/>
      <c r="T89" s="11"/>
    </row>
    <row r="90" spans="2:23" x14ac:dyDescent="0.25">
      <c r="E90" s="12"/>
      <c r="F90" s="34" t="s">
        <v>37</v>
      </c>
      <c r="G90" s="35">
        <f>I87</f>
        <v>0.41522302377565534</v>
      </c>
      <c r="T90" s="8"/>
    </row>
    <row r="91" spans="2:23" x14ac:dyDescent="0.25">
      <c r="E91" s="12"/>
      <c r="F91" s="36" t="s">
        <v>33</v>
      </c>
      <c r="G91" s="33">
        <f>K87</f>
        <v>0.32504826254826269</v>
      </c>
      <c r="H91" s="12"/>
      <c r="I91" s="12"/>
      <c r="J91" s="12"/>
      <c r="K91" s="12"/>
      <c r="L91" s="12"/>
      <c r="M91" s="12"/>
      <c r="N91" s="12"/>
      <c r="O91" s="12"/>
      <c r="P91" s="12"/>
    </row>
    <row r="92" spans="2:23" x14ac:dyDescent="0.25">
      <c r="E92" s="12"/>
      <c r="F92" s="37" t="s">
        <v>34</v>
      </c>
      <c r="G92" s="38">
        <f>M87</f>
        <v>0.16009195285511071</v>
      </c>
      <c r="H92" s="12"/>
      <c r="I92" s="12"/>
      <c r="J92" s="12"/>
      <c r="K92" s="12"/>
      <c r="L92" s="12"/>
      <c r="M92" s="12"/>
      <c r="N92" s="12"/>
      <c r="O92" s="12"/>
      <c r="P92" s="12"/>
    </row>
    <row r="93" spans="2:23" x14ac:dyDescent="0.25">
      <c r="E93" s="12"/>
      <c r="F93" s="41" t="s">
        <v>89</v>
      </c>
      <c r="G93" s="42">
        <f>O87</f>
        <v>3.5688884373094899E-2</v>
      </c>
    </row>
    <row r="94" spans="2:23" x14ac:dyDescent="0.25">
      <c r="E94" s="12"/>
      <c r="F94" s="39" t="s">
        <v>35</v>
      </c>
      <c r="G94" s="40">
        <f>Q87</f>
        <v>2.2251574883153828E-2</v>
      </c>
    </row>
    <row r="95" spans="2:23" x14ac:dyDescent="0.25">
      <c r="E95" s="12"/>
      <c r="F95" s="43" t="s">
        <v>36</v>
      </c>
      <c r="G95" s="44">
        <f>S87</f>
        <v>4.1696301564722635E-2</v>
      </c>
    </row>
    <row r="96" spans="2:23" x14ac:dyDescent="0.25">
      <c r="E96" s="12"/>
      <c r="F96" s="12"/>
      <c r="G96" s="12"/>
    </row>
    <row r="97" spans="5:7" x14ac:dyDescent="0.25">
      <c r="E97" s="12"/>
      <c r="F97" s="12"/>
      <c r="G97" s="12"/>
    </row>
    <row r="98" spans="5:7" x14ac:dyDescent="0.25">
      <c r="E98" s="12"/>
      <c r="F98" s="12"/>
      <c r="G98" s="12"/>
    </row>
    <row r="100" spans="5:7" x14ac:dyDescent="0.25">
      <c r="F100" s="59"/>
    </row>
  </sheetData>
  <autoFilter ref="B10:T87">
    <filterColumn colId="2" showButton="0"/>
    <filterColumn colId="3" showButton="0"/>
    <filterColumn colId="4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</autoFilter>
  <mergeCells count="88">
    <mergeCell ref="H2:S3"/>
    <mergeCell ref="D70:G70"/>
    <mergeCell ref="D79:G79"/>
    <mergeCell ref="D74:G74"/>
    <mergeCell ref="D75:G75"/>
    <mergeCell ref="D76:G76"/>
    <mergeCell ref="D77:G77"/>
    <mergeCell ref="D78:G78"/>
    <mergeCell ref="D71:G71"/>
    <mergeCell ref="D72:G72"/>
    <mergeCell ref="D73:G73"/>
    <mergeCell ref="D51:G51"/>
    <mergeCell ref="D58:G58"/>
    <mergeCell ref="D59:G59"/>
    <mergeCell ref="D52:G52"/>
    <mergeCell ref="D53:G53"/>
    <mergeCell ref="D54:G54"/>
    <mergeCell ref="D49:G49"/>
    <mergeCell ref="D50:G50"/>
    <mergeCell ref="D44:G44"/>
    <mergeCell ref="D45:G45"/>
    <mergeCell ref="D46:G46"/>
    <mergeCell ref="D41:G41"/>
    <mergeCell ref="D42:G42"/>
    <mergeCell ref="D43:G43"/>
    <mergeCell ref="D47:G47"/>
    <mergeCell ref="D48:G48"/>
    <mergeCell ref="D37:G37"/>
    <mergeCell ref="D38:G38"/>
    <mergeCell ref="D39:G39"/>
    <mergeCell ref="D40:G40"/>
    <mergeCell ref="D36:G36"/>
    <mergeCell ref="D34:G34"/>
    <mergeCell ref="D35:G35"/>
    <mergeCell ref="D25:G25"/>
    <mergeCell ref="D26:G26"/>
    <mergeCell ref="D27:G27"/>
    <mergeCell ref="D28:G28"/>
    <mergeCell ref="D29:G29"/>
    <mergeCell ref="D30:G30"/>
    <mergeCell ref="D23:G23"/>
    <mergeCell ref="D24:G24"/>
    <mergeCell ref="D31:G31"/>
    <mergeCell ref="D32:G32"/>
    <mergeCell ref="D33:G33"/>
    <mergeCell ref="D84:G84"/>
    <mergeCell ref="D85:G85"/>
    <mergeCell ref="D86:G86"/>
    <mergeCell ref="D55:G55"/>
    <mergeCell ref="D56:G56"/>
    <mergeCell ref="D57:G57"/>
    <mergeCell ref="D60:G60"/>
    <mergeCell ref="D61:G61"/>
    <mergeCell ref="D62:G62"/>
    <mergeCell ref="D63:G63"/>
    <mergeCell ref="D64:G64"/>
    <mergeCell ref="D65:G65"/>
    <mergeCell ref="D66:G66"/>
    <mergeCell ref="D67:G67"/>
    <mergeCell ref="D68:G68"/>
    <mergeCell ref="D69:G69"/>
    <mergeCell ref="B10:B12"/>
    <mergeCell ref="D80:G80"/>
    <mergeCell ref="D81:G81"/>
    <mergeCell ref="D82:G82"/>
    <mergeCell ref="D83:G83"/>
    <mergeCell ref="D13:G13"/>
    <mergeCell ref="D14:G14"/>
    <mergeCell ref="D15:G15"/>
    <mergeCell ref="D16:G16"/>
    <mergeCell ref="D17:G17"/>
    <mergeCell ref="D10:G12"/>
    <mergeCell ref="D18:G18"/>
    <mergeCell ref="D19:G19"/>
    <mergeCell ref="D20:G20"/>
    <mergeCell ref="D21:G21"/>
    <mergeCell ref="D22:G22"/>
    <mergeCell ref="R11:S11"/>
    <mergeCell ref="D7:G7"/>
    <mergeCell ref="H10:S10"/>
    <mergeCell ref="H5:T6"/>
    <mergeCell ref="C10:C12"/>
    <mergeCell ref="D5:E5"/>
    <mergeCell ref="H11:I11"/>
    <mergeCell ref="J11:K11"/>
    <mergeCell ref="L11:M11"/>
    <mergeCell ref="N11:O11"/>
    <mergeCell ref="P11:Q11"/>
  </mergeCells>
  <conditionalFormatting sqref="B13">
    <cfRule type="cellIs" dxfId="668" priority="39" operator="equal">
      <formula>"Gestión documental "</formula>
    </cfRule>
    <cfRule type="cellIs" dxfId="667" priority="40" operator="equal">
      <formula>"Administración del campus "</formula>
    </cfRule>
    <cfRule type="cellIs" dxfId="666" priority="41" operator="equal">
      <formula>"Biblioteca"</formula>
    </cfRule>
    <cfRule type="cellIs" dxfId="665" priority="42" operator="equal">
      <formula>"Comunicaciones "</formula>
    </cfRule>
    <cfRule type="cellIs" dxfId="664" priority="43" operator="equal">
      <formula>"Gestión tics "</formula>
    </cfRule>
    <cfRule type="cellIs" dxfId="663" priority="44" operator="equal">
      <formula>"Extensión "</formula>
    </cfRule>
    <cfRule type="cellIs" dxfId="662" priority="45" operator="equal">
      <formula>"Bienestar"</formula>
    </cfRule>
    <cfRule type="cellIs" dxfId="661" priority="46" operator="equal">
      <formula>"Jurídica"</formula>
    </cfRule>
    <cfRule type="cellIs" dxfId="660" priority="47" operator="equal">
      <formula>"Apoyo académico"</formula>
    </cfRule>
    <cfRule type="cellIs" dxfId="659" priority="48" operator="equal">
      <formula>"Docencia"</formula>
    </cfRule>
    <cfRule type="cellIs" dxfId="658" priority="49" operator="equal">
      <formula>"Investigación "</formula>
    </cfRule>
    <cfRule type="cellIs" dxfId="657" priority="50" operator="equal">
      <formula>"Direccionamiento "</formula>
    </cfRule>
  </conditionalFormatting>
  <conditionalFormatting sqref="B14">
    <cfRule type="cellIs" dxfId="656" priority="27" operator="equal">
      <formula>"Gestión documental "</formula>
    </cfRule>
    <cfRule type="cellIs" dxfId="655" priority="28" operator="equal">
      <formula>"Administración del campus "</formula>
    </cfRule>
    <cfRule type="cellIs" dxfId="654" priority="29" operator="equal">
      <formula>"Biblioteca"</formula>
    </cfRule>
    <cfRule type="cellIs" dxfId="653" priority="30" operator="equal">
      <formula>"Comunicaciones "</formula>
    </cfRule>
    <cfRule type="cellIs" dxfId="652" priority="31" operator="equal">
      <formula>"Gestión tics "</formula>
    </cfRule>
    <cfRule type="cellIs" dxfId="651" priority="32" operator="equal">
      <formula>"Extensión "</formula>
    </cfRule>
    <cfRule type="cellIs" dxfId="650" priority="33" operator="equal">
      <formula>"Bienestar"</formula>
    </cfRule>
    <cfRule type="cellIs" dxfId="649" priority="34" operator="equal">
      <formula>"Jurídica"</formula>
    </cfRule>
    <cfRule type="cellIs" dxfId="648" priority="35" operator="equal">
      <formula>"Apoyo académico"</formula>
    </cfRule>
    <cfRule type="cellIs" dxfId="647" priority="36" operator="equal">
      <formula>"Docencia"</formula>
    </cfRule>
    <cfRule type="cellIs" dxfId="646" priority="37" operator="equal">
      <formula>"Investigación "</formula>
    </cfRule>
    <cfRule type="cellIs" dxfId="645" priority="38" operator="equal">
      <formula>"Direccionamiento "</formula>
    </cfRule>
  </conditionalFormatting>
  <conditionalFormatting sqref="B15:B86">
    <cfRule type="cellIs" dxfId="644" priority="15" operator="equal">
      <formula>"Gestión documental "</formula>
    </cfRule>
    <cfRule type="cellIs" dxfId="643" priority="16" operator="equal">
      <formula>"Administración del campus "</formula>
    </cfRule>
    <cfRule type="cellIs" dxfId="642" priority="17" operator="equal">
      <formula>"Biblioteca"</formula>
    </cfRule>
    <cfRule type="cellIs" dxfId="641" priority="18" operator="equal">
      <formula>"Comunicaciones "</formula>
    </cfRule>
    <cfRule type="cellIs" dxfId="640" priority="19" operator="equal">
      <formula>"Gestión tics "</formula>
    </cfRule>
    <cfRule type="cellIs" dxfId="639" priority="20" operator="equal">
      <formula>"Extensión "</formula>
    </cfRule>
    <cfRule type="cellIs" dxfId="638" priority="21" operator="equal">
      <formula>"Bienestar"</formula>
    </cfRule>
    <cfRule type="cellIs" dxfId="637" priority="22" operator="equal">
      <formula>"Jurídica"</formula>
    </cfRule>
    <cfRule type="cellIs" dxfId="636" priority="23" operator="equal">
      <formula>"Apoyo académico"</formula>
    </cfRule>
    <cfRule type="cellIs" dxfId="635" priority="24" operator="equal">
      <formula>"Docencia"</formula>
    </cfRule>
    <cfRule type="cellIs" dxfId="634" priority="25" operator="equal">
      <formula>"Investigación "</formula>
    </cfRule>
    <cfRule type="cellIs" dxfId="633" priority="26" operator="equal">
      <formula>"Direccionamiento "</formula>
    </cfRule>
  </conditionalFormatting>
  <conditionalFormatting sqref="B16">
    <cfRule type="cellIs" dxfId="632" priority="14" operator="equal">
      <formula>"Docencia "</formula>
    </cfRule>
  </conditionalFormatting>
  <conditionalFormatting sqref="B17:B86">
    <cfRule type="cellIs" dxfId="631" priority="13" operator="equal">
      <formula>"Docencia "</formula>
    </cfRule>
  </conditionalFormatting>
  <conditionalFormatting sqref="B18">
    <cfRule type="cellIs" dxfId="630" priority="11" operator="equal">
      <formula>"Apoyo académico "</formula>
    </cfRule>
    <cfRule type="cellIs" dxfId="629" priority="12" operator="equal">
      <formula>"Apoyo académico"</formula>
    </cfRule>
  </conditionalFormatting>
  <conditionalFormatting sqref="B19:B86">
    <cfRule type="cellIs" dxfId="628" priority="9" operator="equal">
      <formula>"Apoyo académico "</formula>
    </cfRule>
    <cfRule type="cellIs" dxfId="627" priority="10" operator="equal">
      <formula>"Apoyo académico"</formula>
    </cfRule>
  </conditionalFormatting>
  <conditionalFormatting sqref="B20">
    <cfRule type="cellIs" dxfId="626" priority="8" operator="equal">
      <formula>"Jurídica "</formula>
    </cfRule>
  </conditionalFormatting>
  <conditionalFormatting sqref="B22:B86">
    <cfRule type="cellIs" dxfId="625" priority="7" operator="equal">
      <formula>"Jurídica "</formula>
    </cfRule>
  </conditionalFormatting>
  <conditionalFormatting sqref="B26">
    <cfRule type="cellIs" dxfId="624" priority="6" operator="equal">
      <formula>"Bienestar "</formula>
    </cfRule>
  </conditionalFormatting>
  <conditionalFormatting sqref="B27:B86">
    <cfRule type="cellIs" dxfId="623" priority="5" operator="equal">
      <formula>"Bienestar "</formula>
    </cfRule>
  </conditionalFormatting>
  <conditionalFormatting sqref="B67">
    <cfRule type="cellIs" dxfId="622" priority="4" operator="equal">
      <formula>"Biblioteca "</formula>
    </cfRule>
  </conditionalFormatting>
  <conditionalFormatting sqref="B68:B86">
    <cfRule type="cellIs" dxfId="621" priority="3" operator="equal">
      <formula>"Biblioteca "</formula>
    </cfRule>
  </conditionalFormatting>
  <conditionalFormatting sqref="B78">
    <cfRule type="cellIs" dxfId="620" priority="2" operator="equal">
      <formula>"Recursos académicos "</formula>
    </cfRule>
  </conditionalFormatting>
  <conditionalFormatting sqref="B80:B85">
    <cfRule type="cellIs" dxfId="619" priority="1" operator="equal">
      <formula>"Administración del Campus"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115"/>
  <sheetViews>
    <sheetView topLeftCell="A3" workbookViewId="0">
      <selection activeCell="B90" sqref="B90"/>
    </sheetView>
  </sheetViews>
  <sheetFormatPr baseColWidth="10" defaultRowHeight="12.75" x14ac:dyDescent="0.25"/>
  <cols>
    <col min="1" max="1" width="11.42578125" style="6"/>
    <col min="2" max="2" width="25.85546875" style="6" customWidth="1"/>
    <col min="3" max="3" width="11.42578125" style="6"/>
    <col min="4" max="5" width="20.7109375" style="6" customWidth="1"/>
    <col min="6" max="6" width="24.140625" style="6" customWidth="1"/>
    <col min="7" max="7" width="20.7109375" style="6" customWidth="1"/>
    <col min="8" max="8" width="14.42578125" style="6" customWidth="1"/>
    <col min="9" max="9" width="22" style="6" customWidth="1"/>
    <col min="10" max="10" width="10.7109375" style="6" customWidth="1"/>
    <col min="11" max="11" width="14.7109375" style="6" customWidth="1"/>
    <col min="12" max="14" width="10.7109375" style="6" customWidth="1"/>
    <col min="15" max="15" width="16" style="6" customWidth="1"/>
    <col min="16" max="16" width="10.7109375" style="6" customWidth="1"/>
    <col min="17" max="17" width="10.28515625" style="6" customWidth="1"/>
    <col min="18" max="18" width="10.7109375" style="6" customWidth="1"/>
    <col min="19" max="19" width="12.7109375" style="6" customWidth="1"/>
    <col min="20" max="20" width="10.7109375" style="6" customWidth="1"/>
    <col min="21" max="21" width="12.7109375" style="6" hidden="1" customWidth="1"/>
    <col min="22" max="23" width="10.7109375" style="6" hidden="1" customWidth="1"/>
    <col min="24" max="24" width="10.7109375" style="6" customWidth="1"/>
    <col min="25" max="259" width="9.140625" style="6" customWidth="1"/>
    <col min="260" max="263" width="20.7109375" style="6" customWidth="1"/>
    <col min="264" max="280" width="10.7109375" style="6" customWidth="1"/>
    <col min="281" max="515" width="9.140625" style="6" customWidth="1"/>
    <col min="516" max="519" width="20.7109375" style="6" customWidth="1"/>
    <col min="520" max="536" width="10.7109375" style="6" customWidth="1"/>
    <col min="537" max="771" width="9.140625" style="6" customWidth="1"/>
    <col min="772" max="775" width="20.7109375" style="6" customWidth="1"/>
    <col min="776" max="792" width="10.7109375" style="6" customWidth="1"/>
    <col min="793" max="1027" width="9.140625" style="6" customWidth="1"/>
    <col min="1028" max="1031" width="20.7109375" style="6" customWidth="1"/>
    <col min="1032" max="1048" width="10.7109375" style="6" customWidth="1"/>
    <col min="1049" max="1283" width="9.140625" style="6" customWidth="1"/>
    <col min="1284" max="1287" width="20.7109375" style="6" customWidth="1"/>
    <col min="1288" max="1304" width="10.7109375" style="6" customWidth="1"/>
    <col min="1305" max="1539" width="9.140625" style="6" customWidth="1"/>
    <col min="1540" max="1543" width="20.7109375" style="6" customWidth="1"/>
    <col min="1544" max="1560" width="10.7109375" style="6" customWidth="1"/>
    <col min="1561" max="1795" width="9.140625" style="6" customWidth="1"/>
    <col min="1796" max="1799" width="20.7109375" style="6" customWidth="1"/>
    <col min="1800" max="1816" width="10.7109375" style="6" customWidth="1"/>
    <col min="1817" max="2051" width="9.140625" style="6" customWidth="1"/>
    <col min="2052" max="2055" width="20.7109375" style="6" customWidth="1"/>
    <col min="2056" max="2072" width="10.7109375" style="6" customWidth="1"/>
    <col min="2073" max="2307" width="9.140625" style="6" customWidth="1"/>
    <col min="2308" max="2311" width="20.7109375" style="6" customWidth="1"/>
    <col min="2312" max="2328" width="10.7109375" style="6" customWidth="1"/>
    <col min="2329" max="2563" width="9.140625" style="6" customWidth="1"/>
    <col min="2564" max="2567" width="20.7109375" style="6" customWidth="1"/>
    <col min="2568" max="2584" width="10.7109375" style="6" customWidth="1"/>
    <col min="2585" max="2819" width="9.140625" style="6" customWidth="1"/>
    <col min="2820" max="2823" width="20.7109375" style="6" customWidth="1"/>
    <col min="2824" max="2840" width="10.7109375" style="6" customWidth="1"/>
    <col min="2841" max="3075" width="9.140625" style="6" customWidth="1"/>
    <col min="3076" max="3079" width="20.7109375" style="6" customWidth="1"/>
    <col min="3080" max="3096" width="10.7109375" style="6" customWidth="1"/>
    <col min="3097" max="3331" width="9.140625" style="6" customWidth="1"/>
    <col min="3332" max="3335" width="20.7109375" style="6" customWidth="1"/>
    <col min="3336" max="3352" width="10.7109375" style="6" customWidth="1"/>
    <col min="3353" max="3587" width="9.140625" style="6" customWidth="1"/>
    <col min="3588" max="3591" width="20.7109375" style="6" customWidth="1"/>
    <col min="3592" max="3608" width="10.7109375" style="6" customWidth="1"/>
    <col min="3609" max="3843" width="9.140625" style="6" customWidth="1"/>
    <col min="3844" max="3847" width="20.7109375" style="6" customWidth="1"/>
    <col min="3848" max="3864" width="10.7109375" style="6" customWidth="1"/>
    <col min="3865" max="4099" width="9.140625" style="6" customWidth="1"/>
    <col min="4100" max="4103" width="20.7109375" style="6" customWidth="1"/>
    <col min="4104" max="4120" width="10.7109375" style="6" customWidth="1"/>
    <col min="4121" max="4355" width="9.140625" style="6" customWidth="1"/>
    <col min="4356" max="4359" width="20.7109375" style="6" customWidth="1"/>
    <col min="4360" max="4376" width="10.7109375" style="6" customWidth="1"/>
    <col min="4377" max="4611" width="9.140625" style="6" customWidth="1"/>
    <col min="4612" max="4615" width="20.7109375" style="6" customWidth="1"/>
    <col min="4616" max="4632" width="10.7109375" style="6" customWidth="1"/>
    <col min="4633" max="4867" width="9.140625" style="6" customWidth="1"/>
    <col min="4868" max="4871" width="20.7109375" style="6" customWidth="1"/>
    <col min="4872" max="4888" width="10.7109375" style="6" customWidth="1"/>
    <col min="4889" max="5123" width="9.140625" style="6" customWidth="1"/>
    <col min="5124" max="5127" width="20.7109375" style="6" customWidth="1"/>
    <col min="5128" max="5144" width="10.7109375" style="6" customWidth="1"/>
    <col min="5145" max="5379" width="9.140625" style="6" customWidth="1"/>
    <col min="5380" max="5383" width="20.7109375" style="6" customWidth="1"/>
    <col min="5384" max="5400" width="10.7109375" style="6" customWidth="1"/>
    <col min="5401" max="5635" width="9.140625" style="6" customWidth="1"/>
    <col min="5636" max="5639" width="20.7109375" style="6" customWidth="1"/>
    <col min="5640" max="5656" width="10.7109375" style="6" customWidth="1"/>
    <col min="5657" max="5891" width="9.140625" style="6" customWidth="1"/>
    <col min="5892" max="5895" width="20.7109375" style="6" customWidth="1"/>
    <col min="5896" max="5912" width="10.7109375" style="6" customWidth="1"/>
    <col min="5913" max="6147" width="9.140625" style="6" customWidth="1"/>
    <col min="6148" max="6151" width="20.7109375" style="6" customWidth="1"/>
    <col min="6152" max="6168" width="10.7109375" style="6" customWidth="1"/>
    <col min="6169" max="6403" width="9.140625" style="6" customWidth="1"/>
    <col min="6404" max="6407" width="20.7109375" style="6" customWidth="1"/>
    <col min="6408" max="6424" width="10.7109375" style="6" customWidth="1"/>
    <col min="6425" max="6659" width="9.140625" style="6" customWidth="1"/>
    <col min="6660" max="6663" width="20.7109375" style="6" customWidth="1"/>
    <col min="6664" max="6680" width="10.7109375" style="6" customWidth="1"/>
    <col min="6681" max="6915" width="9.140625" style="6" customWidth="1"/>
    <col min="6916" max="6919" width="20.7109375" style="6" customWidth="1"/>
    <col min="6920" max="6936" width="10.7109375" style="6" customWidth="1"/>
    <col min="6937" max="7171" width="9.140625" style="6" customWidth="1"/>
    <col min="7172" max="7175" width="20.7109375" style="6" customWidth="1"/>
    <col min="7176" max="7192" width="10.7109375" style="6" customWidth="1"/>
    <col min="7193" max="7427" width="9.140625" style="6" customWidth="1"/>
    <col min="7428" max="7431" width="20.7109375" style="6" customWidth="1"/>
    <col min="7432" max="7448" width="10.7109375" style="6" customWidth="1"/>
    <col min="7449" max="7683" width="9.140625" style="6" customWidth="1"/>
    <col min="7684" max="7687" width="20.7109375" style="6" customWidth="1"/>
    <col min="7688" max="7704" width="10.7109375" style="6" customWidth="1"/>
    <col min="7705" max="7939" width="9.140625" style="6" customWidth="1"/>
    <col min="7940" max="7943" width="20.7109375" style="6" customWidth="1"/>
    <col min="7944" max="7960" width="10.7109375" style="6" customWidth="1"/>
    <col min="7961" max="8195" width="9.140625" style="6" customWidth="1"/>
    <col min="8196" max="8199" width="20.7109375" style="6" customWidth="1"/>
    <col min="8200" max="8216" width="10.7109375" style="6" customWidth="1"/>
    <col min="8217" max="8451" width="9.140625" style="6" customWidth="1"/>
    <col min="8452" max="8455" width="20.7109375" style="6" customWidth="1"/>
    <col min="8456" max="8472" width="10.7109375" style="6" customWidth="1"/>
    <col min="8473" max="8707" width="9.140625" style="6" customWidth="1"/>
    <col min="8708" max="8711" width="20.7109375" style="6" customWidth="1"/>
    <col min="8712" max="8728" width="10.7109375" style="6" customWidth="1"/>
    <col min="8729" max="8963" width="9.140625" style="6" customWidth="1"/>
    <col min="8964" max="8967" width="20.7109375" style="6" customWidth="1"/>
    <col min="8968" max="8984" width="10.7109375" style="6" customWidth="1"/>
    <col min="8985" max="9219" width="9.140625" style="6" customWidth="1"/>
    <col min="9220" max="9223" width="20.7109375" style="6" customWidth="1"/>
    <col min="9224" max="9240" width="10.7109375" style="6" customWidth="1"/>
    <col min="9241" max="9475" width="9.140625" style="6" customWidth="1"/>
    <col min="9476" max="9479" width="20.7109375" style="6" customWidth="1"/>
    <col min="9480" max="9496" width="10.7109375" style="6" customWidth="1"/>
    <col min="9497" max="9731" width="9.140625" style="6" customWidth="1"/>
    <col min="9732" max="9735" width="20.7109375" style="6" customWidth="1"/>
    <col min="9736" max="9752" width="10.7109375" style="6" customWidth="1"/>
    <col min="9753" max="9987" width="9.140625" style="6" customWidth="1"/>
    <col min="9988" max="9991" width="20.7109375" style="6" customWidth="1"/>
    <col min="9992" max="10008" width="10.7109375" style="6" customWidth="1"/>
    <col min="10009" max="10243" width="9.140625" style="6" customWidth="1"/>
    <col min="10244" max="10247" width="20.7109375" style="6" customWidth="1"/>
    <col min="10248" max="10264" width="10.7109375" style="6" customWidth="1"/>
    <col min="10265" max="10499" width="9.140625" style="6" customWidth="1"/>
    <col min="10500" max="10503" width="20.7109375" style="6" customWidth="1"/>
    <col min="10504" max="10520" width="10.7109375" style="6" customWidth="1"/>
    <col min="10521" max="10755" width="9.140625" style="6" customWidth="1"/>
    <col min="10756" max="10759" width="20.7109375" style="6" customWidth="1"/>
    <col min="10760" max="10776" width="10.7109375" style="6" customWidth="1"/>
    <col min="10777" max="11011" width="9.140625" style="6" customWidth="1"/>
    <col min="11012" max="11015" width="20.7109375" style="6" customWidth="1"/>
    <col min="11016" max="11032" width="10.7109375" style="6" customWidth="1"/>
    <col min="11033" max="11267" width="9.140625" style="6" customWidth="1"/>
    <col min="11268" max="11271" width="20.7109375" style="6" customWidth="1"/>
    <col min="11272" max="11288" width="10.7109375" style="6" customWidth="1"/>
    <col min="11289" max="11523" width="9.140625" style="6" customWidth="1"/>
    <col min="11524" max="11527" width="20.7109375" style="6" customWidth="1"/>
    <col min="11528" max="11544" width="10.7109375" style="6" customWidth="1"/>
    <col min="11545" max="11779" width="9.140625" style="6" customWidth="1"/>
    <col min="11780" max="11783" width="20.7109375" style="6" customWidth="1"/>
    <col min="11784" max="11800" width="10.7109375" style="6" customWidth="1"/>
    <col min="11801" max="12035" width="9.140625" style="6" customWidth="1"/>
    <col min="12036" max="12039" width="20.7109375" style="6" customWidth="1"/>
    <col min="12040" max="12056" width="10.7109375" style="6" customWidth="1"/>
    <col min="12057" max="12291" width="9.140625" style="6" customWidth="1"/>
    <col min="12292" max="12295" width="20.7109375" style="6" customWidth="1"/>
    <col min="12296" max="12312" width="10.7109375" style="6" customWidth="1"/>
    <col min="12313" max="12547" width="9.140625" style="6" customWidth="1"/>
    <col min="12548" max="12551" width="20.7109375" style="6" customWidth="1"/>
    <col min="12552" max="12568" width="10.7109375" style="6" customWidth="1"/>
    <col min="12569" max="12803" width="9.140625" style="6" customWidth="1"/>
    <col min="12804" max="12807" width="20.7109375" style="6" customWidth="1"/>
    <col min="12808" max="12824" width="10.7109375" style="6" customWidth="1"/>
    <col min="12825" max="13059" width="9.140625" style="6" customWidth="1"/>
    <col min="13060" max="13063" width="20.7109375" style="6" customWidth="1"/>
    <col min="13064" max="13080" width="10.7109375" style="6" customWidth="1"/>
    <col min="13081" max="13315" width="9.140625" style="6" customWidth="1"/>
    <col min="13316" max="13319" width="20.7109375" style="6" customWidth="1"/>
    <col min="13320" max="13336" width="10.7109375" style="6" customWidth="1"/>
    <col min="13337" max="13571" width="9.140625" style="6" customWidth="1"/>
    <col min="13572" max="13575" width="20.7109375" style="6" customWidth="1"/>
    <col min="13576" max="13592" width="10.7109375" style="6" customWidth="1"/>
    <col min="13593" max="13827" width="9.140625" style="6" customWidth="1"/>
    <col min="13828" max="13831" width="20.7109375" style="6" customWidth="1"/>
    <col min="13832" max="13848" width="10.7109375" style="6" customWidth="1"/>
    <col min="13849" max="14083" width="9.140625" style="6" customWidth="1"/>
    <col min="14084" max="14087" width="20.7109375" style="6" customWidth="1"/>
    <col min="14088" max="14104" width="10.7109375" style="6" customWidth="1"/>
    <col min="14105" max="14339" width="9.140625" style="6" customWidth="1"/>
    <col min="14340" max="14343" width="20.7109375" style="6" customWidth="1"/>
    <col min="14344" max="14360" width="10.7109375" style="6" customWidth="1"/>
    <col min="14361" max="14595" width="9.140625" style="6" customWidth="1"/>
    <col min="14596" max="14599" width="20.7109375" style="6" customWidth="1"/>
    <col min="14600" max="14616" width="10.7109375" style="6" customWidth="1"/>
    <col min="14617" max="14851" width="9.140625" style="6" customWidth="1"/>
    <col min="14852" max="14855" width="20.7109375" style="6" customWidth="1"/>
    <col min="14856" max="14872" width="10.7109375" style="6" customWidth="1"/>
    <col min="14873" max="15107" width="9.140625" style="6" customWidth="1"/>
    <col min="15108" max="15111" width="20.7109375" style="6" customWidth="1"/>
    <col min="15112" max="15128" width="10.7109375" style="6" customWidth="1"/>
    <col min="15129" max="15363" width="9.140625" style="6" customWidth="1"/>
    <col min="15364" max="15367" width="20.7109375" style="6" customWidth="1"/>
    <col min="15368" max="15384" width="10.7109375" style="6" customWidth="1"/>
    <col min="15385" max="15619" width="9.140625" style="6" customWidth="1"/>
    <col min="15620" max="15623" width="20.7109375" style="6" customWidth="1"/>
    <col min="15624" max="15640" width="10.7109375" style="6" customWidth="1"/>
    <col min="15641" max="15875" width="9.140625" style="6" customWidth="1"/>
    <col min="15876" max="15879" width="20.7109375" style="6" customWidth="1"/>
    <col min="15880" max="15896" width="10.7109375" style="6" customWidth="1"/>
    <col min="15897" max="16131" width="9.140625" style="6" customWidth="1"/>
    <col min="16132" max="16135" width="20.7109375" style="6" customWidth="1"/>
    <col min="16136" max="16152" width="10.7109375" style="6" customWidth="1"/>
    <col min="16153" max="16384" width="9.140625" style="6" customWidth="1"/>
  </cols>
  <sheetData>
    <row r="1" spans="2:23" ht="13.5" thickBot="1" x14ac:dyDescent="0.3"/>
    <row r="2" spans="2:23" x14ac:dyDescent="0.25">
      <c r="H2" s="119" t="s">
        <v>136</v>
      </c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1"/>
    </row>
    <row r="3" spans="2:23" ht="71.25" customHeight="1" thickBot="1" x14ac:dyDescent="0.3">
      <c r="H3" s="122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4"/>
    </row>
    <row r="4" spans="2:23" ht="13.5" thickBot="1" x14ac:dyDescent="0.3">
      <c r="D4" s="5" t="s">
        <v>32</v>
      </c>
    </row>
    <row r="5" spans="2:23" ht="13.5" thickBot="1" x14ac:dyDescent="0.3">
      <c r="D5" s="147" t="s">
        <v>25</v>
      </c>
      <c r="E5" s="148"/>
      <c r="F5" s="51">
        <v>1064</v>
      </c>
      <c r="H5" s="138" t="s">
        <v>87</v>
      </c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39"/>
      <c r="T5" s="140"/>
    </row>
    <row r="6" spans="2:23" ht="13.5" thickBot="1" x14ac:dyDescent="0.3">
      <c r="H6" s="141"/>
      <c r="I6" s="142"/>
      <c r="J6" s="142"/>
      <c r="K6" s="142"/>
      <c r="L6" s="142"/>
      <c r="M6" s="142"/>
      <c r="N6" s="142"/>
      <c r="O6" s="142"/>
      <c r="P6" s="142"/>
      <c r="Q6" s="142"/>
      <c r="R6" s="142"/>
      <c r="S6" s="142"/>
      <c r="T6" s="143"/>
    </row>
    <row r="7" spans="2:23" ht="13.5" thickBot="1" x14ac:dyDescent="0.3">
      <c r="D7" s="135"/>
      <c r="E7" s="135"/>
      <c r="F7" s="135"/>
      <c r="G7" s="135"/>
      <c r="H7" s="20">
        <v>5</v>
      </c>
      <c r="I7" s="21" t="s">
        <v>37</v>
      </c>
      <c r="J7" s="22">
        <v>4</v>
      </c>
      <c r="K7" s="23" t="s">
        <v>38</v>
      </c>
      <c r="L7" s="24">
        <v>3</v>
      </c>
      <c r="M7" s="25" t="s">
        <v>34</v>
      </c>
      <c r="N7" s="26">
        <v>2</v>
      </c>
      <c r="O7" s="27" t="s">
        <v>39</v>
      </c>
      <c r="P7" s="28">
        <v>1</v>
      </c>
      <c r="Q7" s="29" t="s">
        <v>35</v>
      </c>
      <c r="R7" s="30"/>
      <c r="S7" s="31" t="s">
        <v>40</v>
      </c>
      <c r="T7" s="32"/>
    </row>
    <row r="9" spans="2:23" ht="13.5" thickBot="1" x14ac:dyDescent="0.3"/>
    <row r="10" spans="2:23" ht="12.75" customHeight="1" thickBot="1" x14ac:dyDescent="0.3">
      <c r="B10" s="144" t="s">
        <v>102</v>
      </c>
      <c r="C10" s="144" t="s">
        <v>88</v>
      </c>
      <c r="D10" s="154" t="s">
        <v>86</v>
      </c>
      <c r="E10" s="155"/>
      <c r="F10" s="155"/>
      <c r="G10" s="156"/>
      <c r="H10" s="136" t="s">
        <v>26</v>
      </c>
      <c r="I10" s="136"/>
      <c r="J10" s="136"/>
      <c r="K10" s="136"/>
      <c r="L10" s="136"/>
      <c r="M10" s="136"/>
      <c r="N10" s="136"/>
      <c r="O10" s="136"/>
      <c r="P10" s="136"/>
      <c r="Q10" s="136"/>
      <c r="R10" s="136"/>
      <c r="S10" s="137"/>
      <c r="T10" s="8"/>
      <c r="U10" s="8"/>
      <c r="V10" s="8"/>
      <c r="W10" s="8"/>
    </row>
    <row r="11" spans="2:23" ht="15" customHeight="1" x14ac:dyDescent="0.25">
      <c r="B11" s="145"/>
      <c r="C11" s="145"/>
      <c r="D11" s="157"/>
      <c r="E11" s="158"/>
      <c r="F11" s="158"/>
      <c r="G11" s="159"/>
      <c r="H11" s="149">
        <v>5</v>
      </c>
      <c r="I11" s="133"/>
      <c r="J11" s="133">
        <v>4</v>
      </c>
      <c r="K11" s="133"/>
      <c r="L11" s="133">
        <v>3</v>
      </c>
      <c r="M11" s="133"/>
      <c r="N11" s="133">
        <v>2</v>
      </c>
      <c r="O11" s="133"/>
      <c r="P11" s="133">
        <v>1</v>
      </c>
      <c r="Q11" s="133"/>
      <c r="R11" s="133" t="s">
        <v>1</v>
      </c>
      <c r="S11" s="134"/>
      <c r="T11" s="8"/>
      <c r="U11" s="8"/>
      <c r="V11" s="8"/>
      <c r="W11" s="8"/>
    </row>
    <row r="12" spans="2:23" ht="15.75" customHeight="1" thickBot="1" x14ac:dyDescent="0.3">
      <c r="B12" s="146"/>
      <c r="C12" s="146"/>
      <c r="D12" s="160"/>
      <c r="E12" s="161"/>
      <c r="F12" s="161"/>
      <c r="G12" s="162"/>
      <c r="H12" s="17" t="s">
        <v>27</v>
      </c>
      <c r="I12" s="18" t="s">
        <v>28</v>
      </c>
      <c r="J12" s="18" t="s">
        <v>27</v>
      </c>
      <c r="K12" s="18" t="s">
        <v>28</v>
      </c>
      <c r="L12" s="18" t="s">
        <v>27</v>
      </c>
      <c r="M12" s="18" t="s">
        <v>28</v>
      </c>
      <c r="N12" s="18" t="s">
        <v>27</v>
      </c>
      <c r="O12" s="18" t="s">
        <v>28</v>
      </c>
      <c r="P12" s="18" t="s">
        <v>27</v>
      </c>
      <c r="Q12" s="18" t="s">
        <v>28</v>
      </c>
      <c r="R12" s="18" t="s">
        <v>27</v>
      </c>
      <c r="S12" s="19" t="s">
        <v>28</v>
      </c>
      <c r="T12" s="10"/>
      <c r="U12" s="9"/>
      <c r="V12" s="8"/>
      <c r="W12" s="8"/>
    </row>
    <row r="13" spans="2:23" ht="24" hidden="1" customHeight="1" x14ac:dyDescent="0.25">
      <c r="B13" s="45" t="s">
        <v>103</v>
      </c>
      <c r="C13" s="48">
        <v>1</v>
      </c>
      <c r="D13" s="152" t="s">
        <v>41</v>
      </c>
      <c r="E13" s="153"/>
      <c r="F13" s="153"/>
      <c r="G13" s="153"/>
      <c r="H13" s="16">
        <v>548</v>
      </c>
      <c r="I13" s="81">
        <f>H13/V13</f>
        <v>0.51503759398496241</v>
      </c>
      <c r="J13" s="16">
        <v>380</v>
      </c>
      <c r="K13" s="82">
        <f>J13/V13</f>
        <v>0.35714285714285715</v>
      </c>
      <c r="L13" s="16">
        <v>92</v>
      </c>
      <c r="M13" s="56">
        <f>L13/V13</f>
        <v>8.646616541353383E-2</v>
      </c>
      <c r="N13" s="16">
        <v>32</v>
      </c>
      <c r="O13" s="56">
        <f>N13/V13</f>
        <v>3.007518796992481E-2</v>
      </c>
      <c r="P13" s="16">
        <v>12</v>
      </c>
      <c r="Q13" s="55">
        <f>P13/V13</f>
        <v>1.1278195488721804E-2</v>
      </c>
      <c r="R13" s="53">
        <v>0</v>
      </c>
      <c r="S13" s="55">
        <f>R13/V13</f>
        <v>0</v>
      </c>
      <c r="T13" s="58">
        <f>I13+K13+M13+O13+Q13+S13</f>
        <v>0.99999999999999989</v>
      </c>
      <c r="U13" s="11">
        <f t="shared" ref="U13:U76" si="0">H13+J13+L13+N13+P13+R13</f>
        <v>1064</v>
      </c>
      <c r="V13" s="8">
        <v>1064</v>
      </c>
      <c r="W13" s="8">
        <f>V13-U13</f>
        <v>0</v>
      </c>
    </row>
    <row r="14" spans="2:23" ht="24" hidden="1" customHeight="1" x14ac:dyDescent="0.25">
      <c r="B14" s="46" t="s">
        <v>103</v>
      </c>
      <c r="C14" s="49">
        <v>2</v>
      </c>
      <c r="D14" s="150" t="s">
        <v>42</v>
      </c>
      <c r="E14" s="151"/>
      <c r="F14" s="151"/>
      <c r="G14" s="151"/>
      <c r="H14" s="4">
        <v>612</v>
      </c>
      <c r="I14" s="81">
        <f>H14/V14</f>
        <v>0.57518796992481203</v>
      </c>
      <c r="J14" s="4">
        <v>332</v>
      </c>
      <c r="K14" s="56">
        <f t="shared" ref="K14:K77" si="1">J14/V14</f>
        <v>0.31203007518796994</v>
      </c>
      <c r="L14" s="4">
        <v>102</v>
      </c>
      <c r="M14" s="56">
        <f t="shared" ref="M14:M77" si="2">L14/V14</f>
        <v>9.5864661654135333E-2</v>
      </c>
      <c r="N14" s="4">
        <v>14</v>
      </c>
      <c r="O14" s="56">
        <f t="shared" ref="O14:O77" si="3">N14/V14</f>
        <v>1.3157894736842105E-2</v>
      </c>
      <c r="P14" s="4">
        <v>4</v>
      </c>
      <c r="Q14" s="55">
        <f t="shared" ref="Q14:Q77" si="4">P14/V14</f>
        <v>3.7593984962406013E-3</v>
      </c>
      <c r="R14" s="54">
        <v>0</v>
      </c>
      <c r="S14" s="55">
        <f t="shared" ref="S14:S77" si="5">R14/V14</f>
        <v>0</v>
      </c>
      <c r="T14" s="58">
        <f t="shared" ref="T14:T77" si="6">I14+K14+M14+O14+Q14+S14</f>
        <v>1</v>
      </c>
      <c r="U14" s="11">
        <f t="shared" si="0"/>
        <v>1064</v>
      </c>
      <c r="V14" s="8">
        <v>1064</v>
      </c>
      <c r="W14" s="8">
        <f>V14-U14</f>
        <v>0</v>
      </c>
    </row>
    <row r="15" spans="2:23" ht="26.25" hidden="1" customHeight="1" x14ac:dyDescent="0.25">
      <c r="B15" s="46" t="s">
        <v>110</v>
      </c>
      <c r="C15" s="49">
        <v>3</v>
      </c>
      <c r="D15" s="150" t="s">
        <v>43</v>
      </c>
      <c r="E15" s="151"/>
      <c r="F15" s="151"/>
      <c r="G15" s="151"/>
      <c r="H15" s="4">
        <v>423</v>
      </c>
      <c r="I15" s="55">
        <f t="shared" ref="I15:I78" si="7">H15/V15</f>
        <v>0.39755639097744361</v>
      </c>
      <c r="J15" s="4">
        <v>329</v>
      </c>
      <c r="K15" s="56">
        <f t="shared" si="1"/>
        <v>0.30921052631578949</v>
      </c>
      <c r="L15" s="4">
        <v>243</v>
      </c>
      <c r="M15" s="83">
        <f t="shared" si="2"/>
        <v>0.22838345864661655</v>
      </c>
      <c r="N15" s="4">
        <v>37</v>
      </c>
      <c r="O15" s="56">
        <f t="shared" si="3"/>
        <v>3.4774436090225562E-2</v>
      </c>
      <c r="P15" s="4">
        <v>32</v>
      </c>
      <c r="Q15" s="55">
        <f t="shared" si="4"/>
        <v>3.007518796992481E-2</v>
      </c>
      <c r="R15" s="54">
        <v>0</v>
      </c>
      <c r="S15" s="55">
        <f t="shared" si="5"/>
        <v>0</v>
      </c>
      <c r="T15" s="58">
        <f t="shared" si="6"/>
        <v>1</v>
      </c>
      <c r="U15" s="11">
        <f t="shared" si="0"/>
        <v>1064</v>
      </c>
      <c r="V15" s="8">
        <v>1064</v>
      </c>
      <c r="W15" s="8">
        <f t="shared" ref="W15:W78" si="8">V15-U15</f>
        <v>0</v>
      </c>
    </row>
    <row r="16" spans="2:23" ht="26.25" hidden="1" customHeight="1" x14ac:dyDescent="0.25">
      <c r="B16" s="46" t="s">
        <v>104</v>
      </c>
      <c r="C16" s="49">
        <v>4</v>
      </c>
      <c r="D16" s="150" t="s">
        <v>44</v>
      </c>
      <c r="E16" s="151"/>
      <c r="F16" s="151"/>
      <c r="G16" s="151"/>
      <c r="H16" s="4">
        <v>420</v>
      </c>
      <c r="I16" s="55">
        <f t="shared" si="7"/>
        <v>0.39473684210526316</v>
      </c>
      <c r="J16" s="4">
        <v>342</v>
      </c>
      <c r="K16" s="56">
        <f t="shared" si="1"/>
        <v>0.32142857142857145</v>
      </c>
      <c r="L16" s="4">
        <v>236</v>
      </c>
      <c r="M16" s="56">
        <f t="shared" si="2"/>
        <v>0.22180451127819548</v>
      </c>
      <c r="N16" s="4">
        <v>53</v>
      </c>
      <c r="O16" s="56">
        <f t="shared" si="3"/>
        <v>4.9812030075187967E-2</v>
      </c>
      <c r="P16" s="4">
        <v>13</v>
      </c>
      <c r="Q16" s="55">
        <f t="shared" si="4"/>
        <v>1.2218045112781954E-2</v>
      </c>
      <c r="R16" s="54">
        <v>0</v>
      </c>
      <c r="S16" s="55">
        <f t="shared" si="5"/>
        <v>0</v>
      </c>
      <c r="T16" s="58">
        <f t="shared" si="6"/>
        <v>1</v>
      </c>
      <c r="U16" s="11">
        <f t="shared" si="0"/>
        <v>1064</v>
      </c>
      <c r="V16" s="8">
        <v>1064</v>
      </c>
      <c r="W16" s="8">
        <f t="shared" si="8"/>
        <v>0</v>
      </c>
    </row>
    <row r="17" spans="2:26" ht="28.5" hidden="1" customHeight="1" x14ac:dyDescent="0.25">
      <c r="B17" s="46" t="s">
        <v>104</v>
      </c>
      <c r="C17" s="49">
        <v>5</v>
      </c>
      <c r="D17" s="150" t="s">
        <v>45</v>
      </c>
      <c r="E17" s="151"/>
      <c r="F17" s="151"/>
      <c r="G17" s="151"/>
      <c r="H17" s="4">
        <v>546</v>
      </c>
      <c r="I17" s="81">
        <f t="shared" si="7"/>
        <v>0.51315789473684215</v>
      </c>
      <c r="J17" s="4">
        <v>363</v>
      </c>
      <c r="K17" s="56">
        <f t="shared" si="1"/>
        <v>0.34116541353383456</v>
      </c>
      <c r="L17" s="4">
        <v>98</v>
      </c>
      <c r="M17" s="56">
        <f t="shared" si="2"/>
        <v>9.2105263157894732E-2</v>
      </c>
      <c r="N17" s="4">
        <v>45</v>
      </c>
      <c r="O17" s="56">
        <f t="shared" si="3"/>
        <v>4.2293233082706765E-2</v>
      </c>
      <c r="P17" s="4">
        <v>12</v>
      </c>
      <c r="Q17" s="55">
        <f t="shared" si="4"/>
        <v>1.1278195488721804E-2</v>
      </c>
      <c r="R17" s="54">
        <v>0</v>
      </c>
      <c r="S17" s="55">
        <f t="shared" si="5"/>
        <v>0</v>
      </c>
      <c r="T17" s="58">
        <f t="shared" si="6"/>
        <v>0.99999999999999989</v>
      </c>
      <c r="U17" s="11">
        <f t="shared" si="0"/>
        <v>1064</v>
      </c>
      <c r="V17" s="8">
        <v>1064</v>
      </c>
      <c r="W17" s="8">
        <f t="shared" si="8"/>
        <v>0</v>
      </c>
    </row>
    <row r="18" spans="2:26" x14ac:dyDescent="0.25">
      <c r="B18" s="46" t="s">
        <v>108</v>
      </c>
      <c r="C18" s="49">
        <v>6</v>
      </c>
      <c r="D18" s="150" t="s">
        <v>46</v>
      </c>
      <c r="E18" s="151"/>
      <c r="F18" s="151"/>
      <c r="G18" s="151"/>
      <c r="H18" s="4">
        <v>416</v>
      </c>
      <c r="I18" s="55">
        <f t="shared" si="7"/>
        <v>0.39097744360902253</v>
      </c>
      <c r="J18" s="4">
        <v>300</v>
      </c>
      <c r="K18" s="56">
        <f t="shared" si="1"/>
        <v>0.28195488721804512</v>
      </c>
      <c r="L18" s="4">
        <v>243</v>
      </c>
      <c r="M18" s="83">
        <f t="shared" si="2"/>
        <v>0.22838345864661655</v>
      </c>
      <c r="N18" s="4">
        <v>65</v>
      </c>
      <c r="O18" s="85">
        <f t="shared" si="3"/>
        <v>6.1090225563909771E-2</v>
      </c>
      <c r="P18" s="4">
        <v>26</v>
      </c>
      <c r="Q18" s="55">
        <f t="shared" si="4"/>
        <v>2.4436090225563908E-2</v>
      </c>
      <c r="R18" s="54">
        <v>14</v>
      </c>
      <c r="S18" s="55">
        <f t="shared" si="5"/>
        <v>1.3157894736842105E-2</v>
      </c>
      <c r="T18" s="58">
        <f t="shared" si="6"/>
        <v>1</v>
      </c>
      <c r="U18" s="11">
        <f t="shared" si="0"/>
        <v>1064</v>
      </c>
      <c r="V18" s="8">
        <v>1064</v>
      </c>
      <c r="W18" s="8">
        <f t="shared" si="8"/>
        <v>0</v>
      </c>
    </row>
    <row r="19" spans="2:26" hidden="1" x14ac:dyDescent="0.25">
      <c r="B19" s="46" t="s">
        <v>104</v>
      </c>
      <c r="C19" s="49">
        <v>7</v>
      </c>
      <c r="D19" s="150" t="s">
        <v>47</v>
      </c>
      <c r="E19" s="151"/>
      <c r="F19" s="151"/>
      <c r="G19" s="151"/>
      <c r="H19" s="4">
        <v>377</v>
      </c>
      <c r="I19" s="55">
        <f t="shared" si="7"/>
        <v>0.35432330827067671</v>
      </c>
      <c r="J19" s="4">
        <v>443</v>
      </c>
      <c r="K19" s="56">
        <f t="shared" si="1"/>
        <v>0.41635338345864664</v>
      </c>
      <c r="L19" s="4">
        <v>193</v>
      </c>
      <c r="M19" s="56">
        <f t="shared" si="2"/>
        <v>0.18139097744360902</v>
      </c>
      <c r="N19" s="4">
        <v>29</v>
      </c>
      <c r="O19" s="56">
        <f t="shared" si="3"/>
        <v>2.7255639097744359E-2</v>
      </c>
      <c r="P19" s="4">
        <v>11</v>
      </c>
      <c r="Q19" s="55">
        <f t="shared" si="4"/>
        <v>1.0338345864661654E-2</v>
      </c>
      <c r="R19" s="54">
        <v>11</v>
      </c>
      <c r="S19" s="55">
        <f t="shared" si="5"/>
        <v>1.0338345864661654E-2</v>
      </c>
      <c r="T19" s="58">
        <f t="shared" si="6"/>
        <v>0.99999999999999989</v>
      </c>
      <c r="U19" s="11">
        <f t="shared" si="0"/>
        <v>1064</v>
      </c>
      <c r="V19" s="8">
        <v>1064</v>
      </c>
      <c r="W19" s="8">
        <f t="shared" si="8"/>
        <v>0</v>
      </c>
    </row>
    <row r="20" spans="2:26" x14ac:dyDescent="0.25">
      <c r="B20" s="46" t="s">
        <v>109</v>
      </c>
      <c r="C20" s="49">
        <v>8</v>
      </c>
      <c r="D20" s="150" t="s">
        <v>48</v>
      </c>
      <c r="E20" s="151"/>
      <c r="F20" s="151"/>
      <c r="G20" s="151"/>
      <c r="H20" s="4">
        <v>424</v>
      </c>
      <c r="I20" s="55">
        <f t="shared" si="7"/>
        <v>0.39849624060150374</v>
      </c>
      <c r="J20" s="4">
        <v>352</v>
      </c>
      <c r="K20" s="56">
        <f t="shared" si="1"/>
        <v>0.33082706766917291</v>
      </c>
      <c r="L20" s="4">
        <v>125</v>
      </c>
      <c r="M20" s="56">
        <f t="shared" si="2"/>
        <v>0.1174812030075188</v>
      </c>
      <c r="N20" s="4">
        <v>92</v>
      </c>
      <c r="O20" s="85">
        <f t="shared" si="3"/>
        <v>8.646616541353383E-2</v>
      </c>
      <c r="P20" s="4">
        <v>31</v>
      </c>
      <c r="Q20" s="55">
        <f t="shared" si="4"/>
        <v>2.913533834586466E-2</v>
      </c>
      <c r="R20" s="54">
        <v>40</v>
      </c>
      <c r="S20" s="55">
        <f t="shared" si="5"/>
        <v>3.7593984962406013E-2</v>
      </c>
      <c r="T20" s="58">
        <f t="shared" si="6"/>
        <v>1</v>
      </c>
      <c r="U20" s="11">
        <f t="shared" si="0"/>
        <v>1064</v>
      </c>
      <c r="V20" s="8">
        <v>1064</v>
      </c>
      <c r="W20" s="8">
        <f t="shared" si="8"/>
        <v>0</v>
      </c>
    </row>
    <row r="21" spans="2:26" hidden="1" x14ac:dyDescent="0.25">
      <c r="B21" s="46" t="s">
        <v>108</v>
      </c>
      <c r="C21" s="49">
        <v>9</v>
      </c>
      <c r="D21" s="150" t="s">
        <v>49</v>
      </c>
      <c r="E21" s="151"/>
      <c r="F21" s="151"/>
      <c r="G21" s="151"/>
      <c r="H21" s="4">
        <v>375</v>
      </c>
      <c r="I21" s="55">
        <f t="shared" si="7"/>
        <v>0.35244360902255639</v>
      </c>
      <c r="J21" s="4">
        <v>395</v>
      </c>
      <c r="K21" s="82">
        <f t="shared" si="1"/>
        <v>0.37124060150375937</v>
      </c>
      <c r="L21" s="4">
        <v>239</v>
      </c>
      <c r="M21" s="56">
        <f t="shared" si="2"/>
        <v>0.22462406015037595</v>
      </c>
      <c r="N21" s="4">
        <v>18</v>
      </c>
      <c r="O21" s="56">
        <f t="shared" si="3"/>
        <v>1.6917293233082706E-2</v>
      </c>
      <c r="P21" s="4">
        <v>7</v>
      </c>
      <c r="Q21" s="55">
        <f t="shared" si="4"/>
        <v>6.5789473684210523E-3</v>
      </c>
      <c r="R21" s="54">
        <v>30</v>
      </c>
      <c r="S21" s="55">
        <f t="shared" si="5"/>
        <v>2.819548872180451E-2</v>
      </c>
      <c r="T21" s="58">
        <f t="shared" si="6"/>
        <v>0.99999999999999989</v>
      </c>
      <c r="U21" s="11">
        <f t="shared" si="0"/>
        <v>1064</v>
      </c>
      <c r="V21" s="8">
        <v>1064</v>
      </c>
      <c r="W21" s="8">
        <f t="shared" si="8"/>
        <v>0</v>
      </c>
    </row>
    <row r="22" spans="2:26" hidden="1" x14ac:dyDescent="0.25">
      <c r="B22" s="46" t="s">
        <v>109</v>
      </c>
      <c r="C22" s="49">
        <v>10</v>
      </c>
      <c r="D22" s="150" t="s">
        <v>50</v>
      </c>
      <c r="E22" s="151"/>
      <c r="F22" s="151"/>
      <c r="G22" s="151"/>
      <c r="H22" s="4">
        <v>433</v>
      </c>
      <c r="I22" s="55">
        <f t="shared" si="7"/>
        <v>0.40695488721804512</v>
      </c>
      <c r="J22" s="4">
        <v>395</v>
      </c>
      <c r="K22" s="82">
        <f t="shared" si="1"/>
        <v>0.37124060150375937</v>
      </c>
      <c r="L22" s="4">
        <v>159</v>
      </c>
      <c r="M22" s="56">
        <f t="shared" si="2"/>
        <v>0.14943609022556392</v>
      </c>
      <c r="N22" s="4">
        <v>21</v>
      </c>
      <c r="O22" s="56">
        <f t="shared" si="3"/>
        <v>1.9736842105263157E-2</v>
      </c>
      <c r="P22" s="4">
        <v>6</v>
      </c>
      <c r="Q22" s="55">
        <f t="shared" si="4"/>
        <v>5.6390977443609019E-3</v>
      </c>
      <c r="R22" s="54">
        <v>50</v>
      </c>
      <c r="S22" s="55">
        <f t="shared" si="5"/>
        <v>4.6992481203007516E-2</v>
      </c>
      <c r="T22" s="58">
        <f t="shared" si="6"/>
        <v>1</v>
      </c>
      <c r="U22" s="11">
        <f t="shared" si="0"/>
        <v>1064</v>
      </c>
      <c r="V22" s="8">
        <v>1064</v>
      </c>
      <c r="W22" s="8">
        <f t="shared" si="8"/>
        <v>0</v>
      </c>
    </row>
    <row r="23" spans="2:26" hidden="1" x14ac:dyDescent="0.25">
      <c r="B23" s="46" t="s">
        <v>109</v>
      </c>
      <c r="C23" s="49">
        <v>11</v>
      </c>
      <c r="D23" s="150" t="s">
        <v>51</v>
      </c>
      <c r="E23" s="151"/>
      <c r="F23" s="151"/>
      <c r="G23" s="151"/>
      <c r="H23" s="4">
        <v>506</v>
      </c>
      <c r="I23" s="55">
        <f t="shared" si="7"/>
        <v>0.47556390977443608</v>
      </c>
      <c r="J23" s="4">
        <v>386</v>
      </c>
      <c r="K23" s="82">
        <f t="shared" si="1"/>
        <v>0.36278195488721804</v>
      </c>
      <c r="L23" s="4">
        <v>120</v>
      </c>
      <c r="M23" s="56">
        <f t="shared" si="2"/>
        <v>0.11278195488721804</v>
      </c>
      <c r="N23" s="4">
        <v>15</v>
      </c>
      <c r="O23" s="56">
        <f t="shared" si="3"/>
        <v>1.4097744360902255E-2</v>
      </c>
      <c r="P23" s="4">
        <v>11</v>
      </c>
      <c r="Q23" s="55">
        <f t="shared" si="4"/>
        <v>1.0338345864661654E-2</v>
      </c>
      <c r="R23" s="54">
        <v>26</v>
      </c>
      <c r="S23" s="55">
        <f t="shared" si="5"/>
        <v>2.4436090225563908E-2</v>
      </c>
      <c r="T23" s="58">
        <f t="shared" si="6"/>
        <v>1</v>
      </c>
      <c r="U23" s="11">
        <f t="shared" si="0"/>
        <v>1064</v>
      </c>
      <c r="V23" s="8">
        <v>1064</v>
      </c>
      <c r="W23" s="8">
        <f t="shared" si="8"/>
        <v>0</v>
      </c>
    </row>
    <row r="24" spans="2:26" ht="30" customHeight="1" x14ac:dyDescent="0.25">
      <c r="B24" s="46" t="s">
        <v>104</v>
      </c>
      <c r="C24" s="49">
        <v>12</v>
      </c>
      <c r="D24" s="150" t="s">
        <v>52</v>
      </c>
      <c r="E24" s="151"/>
      <c r="F24" s="151"/>
      <c r="G24" s="151"/>
      <c r="H24" s="4">
        <v>415</v>
      </c>
      <c r="I24" s="55">
        <f t="shared" si="7"/>
        <v>0.39003759398496241</v>
      </c>
      <c r="J24" s="4">
        <v>320</v>
      </c>
      <c r="K24" s="56">
        <f t="shared" si="1"/>
        <v>0.3007518796992481</v>
      </c>
      <c r="L24" s="4">
        <v>152</v>
      </c>
      <c r="M24" s="56">
        <f t="shared" si="2"/>
        <v>0.14285714285714285</v>
      </c>
      <c r="N24" s="4">
        <v>39</v>
      </c>
      <c r="O24" s="56">
        <f t="shared" si="3"/>
        <v>3.6654135338345863E-2</v>
      </c>
      <c r="P24" s="4">
        <v>38</v>
      </c>
      <c r="Q24" s="84">
        <f t="shared" si="4"/>
        <v>3.5714285714285712E-2</v>
      </c>
      <c r="R24" s="54">
        <v>100</v>
      </c>
      <c r="S24" s="55">
        <f t="shared" si="5"/>
        <v>9.3984962406015032E-2</v>
      </c>
      <c r="T24" s="58">
        <f t="shared" si="6"/>
        <v>1</v>
      </c>
      <c r="U24" s="11">
        <f t="shared" si="0"/>
        <v>1064</v>
      </c>
      <c r="V24" s="8">
        <v>1064</v>
      </c>
      <c r="W24" s="8">
        <f t="shared" si="8"/>
        <v>0</v>
      </c>
    </row>
    <row r="25" spans="2:26" ht="27.75" hidden="1" customHeight="1" x14ac:dyDescent="0.25">
      <c r="B25" s="46" t="s">
        <v>104</v>
      </c>
      <c r="C25" s="49">
        <v>13</v>
      </c>
      <c r="D25" s="150" t="s">
        <v>53</v>
      </c>
      <c r="E25" s="151"/>
      <c r="F25" s="151"/>
      <c r="G25" s="151"/>
      <c r="H25" s="4">
        <v>399</v>
      </c>
      <c r="I25" s="55">
        <f t="shared" si="7"/>
        <v>0.375</v>
      </c>
      <c r="J25" s="4">
        <v>258</v>
      </c>
      <c r="K25" s="56">
        <f t="shared" si="1"/>
        <v>0.2424812030075188</v>
      </c>
      <c r="L25" s="4">
        <v>129</v>
      </c>
      <c r="M25" s="56">
        <f t="shared" si="2"/>
        <v>0.1212406015037594</v>
      </c>
      <c r="N25" s="4">
        <v>50</v>
      </c>
      <c r="O25" s="56">
        <f t="shared" si="3"/>
        <v>4.6992481203007516E-2</v>
      </c>
      <c r="P25" s="4">
        <v>30</v>
      </c>
      <c r="Q25" s="55">
        <f t="shared" si="4"/>
        <v>2.819548872180451E-2</v>
      </c>
      <c r="R25" s="54">
        <v>198</v>
      </c>
      <c r="S25" s="86">
        <f t="shared" si="5"/>
        <v>0.18609022556390978</v>
      </c>
      <c r="T25" s="58">
        <f t="shared" si="6"/>
        <v>0.99999999999999989</v>
      </c>
      <c r="U25" s="11">
        <f t="shared" si="0"/>
        <v>1064</v>
      </c>
      <c r="V25" s="8">
        <v>1064</v>
      </c>
      <c r="W25" s="8">
        <f t="shared" si="8"/>
        <v>0</v>
      </c>
      <c r="X25" s="8"/>
      <c r="Y25" s="8"/>
      <c r="Z25" s="8"/>
    </row>
    <row r="26" spans="2:26" x14ac:dyDescent="0.25">
      <c r="B26" s="46" t="s">
        <v>105</v>
      </c>
      <c r="C26" s="49">
        <v>14</v>
      </c>
      <c r="D26" s="150" t="s">
        <v>54</v>
      </c>
      <c r="E26" s="151"/>
      <c r="F26" s="151"/>
      <c r="G26" s="151"/>
      <c r="H26" s="4">
        <v>432</v>
      </c>
      <c r="I26" s="55">
        <f t="shared" si="7"/>
        <v>0.40601503759398494</v>
      </c>
      <c r="J26" s="4">
        <v>301</v>
      </c>
      <c r="K26" s="56">
        <f t="shared" si="1"/>
        <v>0.28289473684210525</v>
      </c>
      <c r="L26" s="4">
        <v>198</v>
      </c>
      <c r="M26" s="56">
        <f t="shared" si="2"/>
        <v>0.18609022556390978</v>
      </c>
      <c r="N26" s="4">
        <v>59</v>
      </c>
      <c r="O26" s="85">
        <f t="shared" si="3"/>
        <v>5.5451127819548869E-2</v>
      </c>
      <c r="P26" s="4">
        <v>51</v>
      </c>
      <c r="Q26" s="84">
        <f t="shared" si="4"/>
        <v>4.7932330827067667E-2</v>
      </c>
      <c r="R26" s="54">
        <v>23</v>
      </c>
      <c r="S26" s="55">
        <f t="shared" si="5"/>
        <v>2.1616541353383457E-2</v>
      </c>
      <c r="T26" s="58">
        <f t="shared" si="6"/>
        <v>0.99999999999999989</v>
      </c>
      <c r="U26" s="11">
        <f t="shared" si="0"/>
        <v>1064</v>
      </c>
      <c r="V26" s="8">
        <v>1064</v>
      </c>
      <c r="W26" s="8">
        <f t="shared" si="8"/>
        <v>0</v>
      </c>
      <c r="X26" s="8"/>
      <c r="Y26" s="8"/>
      <c r="Z26" s="8"/>
    </row>
    <row r="27" spans="2:26" hidden="1" x14ac:dyDescent="0.25">
      <c r="B27" s="46" t="s">
        <v>105</v>
      </c>
      <c r="C27" s="49">
        <v>15</v>
      </c>
      <c r="D27" s="150" t="s">
        <v>55</v>
      </c>
      <c r="E27" s="151"/>
      <c r="F27" s="151"/>
      <c r="G27" s="151"/>
      <c r="H27" s="4">
        <v>428</v>
      </c>
      <c r="I27" s="55">
        <f t="shared" si="7"/>
        <v>0.40225563909774437</v>
      </c>
      <c r="J27" s="4">
        <v>324</v>
      </c>
      <c r="K27" s="56">
        <f t="shared" si="1"/>
        <v>0.30451127819548873</v>
      </c>
      <c r="L27" s="4">
        <v>182</v>
      </c>
      <c r="M27" s="56">
        <f t="shared" si="2"/>
        <v>0.17105263157894737</v>
      </c>
      <c r="N27" s="4">
        <v>48</v>
      </c>
      <c r="O27" s="56">
        <f t="shared" si="3"/>
        <v>4.5112781954887216E-2</v>
      </c>
      <c r="P27" s="4">
        <v>28</v>
      </c>
      <c r="Q27" s="55">
        <f t="shared" si="4"/>
        <v>2.6315789473684209E-2</v>
      </c>
      <c r="R27" s="54">
        <v>54</v>
      </c>
      <c r="S27" s="55">
        <f t="shared" si="5"/>
        <v>5.0751879699248117E-2</v>
      </c>
      <c r="T27" s="58">
        <f t="shared" si="6"/>
        <v>1</v>
      </c>
      <c r="U27" s="11">
        <f t="shared" si="0"/>
        <v>1064</v>
      </c>
      <c r="V27" s="8">
        <v>1064</v>
      </c>
      <c r="W27" s="8">
        <f t="shared" si="8"/>
        <v>0</v>
      </c>
      <c r="X27" s="8"/>
      <c r="Y27" s="8"/>
      <c r="Z27" s="8"/>
    </row>
    <row r="28" spans="2:26" hidden="1" x14ac:dyDescent="0.25">
      <c r="B28" s="46" t="s">
        <v>105</v>
      </c>
      <c r="C28" s="49">
        <v>16</v>
      </c>
      <c r="D28" s="150" t="s">
        <v>56</v>
      </c>
      <c r="E28" s="151"/>
      <c r="F28" s="151"/>
      <c r="G28" s="151"/>
      <c r="H28" s="4">
        <v>310</v>
      </c>
      <c r="I28" s="55">
        <f t="shared" si="7"/>
        <v>0.29135338345864664</v>
      </c>
      <c r="J28" s="4">
        <v>255</v>
      </c>
      <c r="K28" s="56">
        <f t="shared" si="1"/>
        <v>0.23966165413533835</v>
      </c>
      <c r="L28" s="4">
        <v>285</v>
      </c>
      <c r="M28" s="83">
        <f t="shared" si="2"/>
        <v>0.26785714285714285</v>
      </c>
      <c r="N28" s="4">
        <v>49</v>
      </c>
      <c r="O28" s="56">
        <f t="shared" si="3"/>
        <v>4.6052631578947366E-2</v>
      </c>
      <c r="P28" s="4">
        <v>42</v>
      </c>
      <c r="Q28" s="84">
        <f t="shared" si="4"/>
        <v>3.9473684210526314E-2</v>
      </c>
      <c r="R28" s="54">
        <v>123</v>
      </c>
      <c r="S28" s="86">
        <f t="shared" si="5"/>
        <v>0.1156015037593985</v>
      </c>
      <c r="T28" s="58">
        <f t="shared" si="6"/>
        <v>1</v>
      </c>
      <c r="U28" s="11">
        <f t="shared" si="0"/>
        <v>1064</v>
      </c>
      <c r="V28" s="8">
        <v>1064</v>
      </c>
      <c r="W28" s="8">
        <f t="shared" si="8"/>
        <v>0</v>
      </c>
      <c r="X28" s="8"/>
      <c r="Y28" s="8"/>
      <c r="Z28" s="8"/>
    </row>
    <row r="29" spans="2:26" ht="31.5" hidden="1" customHeight="1" x14ac:dyDescent="0.25">
      <c r="B29" s="46" t="s">
        <v>105</v>
      </c>
      <c r="C29" s="49">
        <v>17</v>
      </c>
      <c r="D29" s="150" t="s">
        <v>57</v>
      </c>
      <c r="E29" s="151"/>
      <c r="F29" s="151"/>
      <c r="G29" s="151"/>
      <c r="H29" s="4">
        <v>428</v>
      </c>
      <c r="I29" s="55">
        <f t="shared" si="7"/>
        <v>0.40225563909774437</v>
      </c>
      <c r="J29" s="4">
        <v>351</v>
      </c>
      <c r="K29" s="56">
        <f t="shared" si="1"/>
        <v>0.32988721804511278</v>
      </c>
      <c r="L29" s="4">
        <v>135</v>
      </c>
      <c r="M29" s="56">
        <f t="shared" si="2"/>
        <v>0.12687969924812031</v>
      </c>
      <c r="N29" s="4">
        <v>34</v>
      </c>
      <c r="O29" s="56">
        <f t="shared" si="3"/>
        <v>3.1954887218045111E-2</v>
      </c>
      <c r="P29" s="4">
        <v>30</v>
      </c>
      <c r="Q29" s="55">
        <f t="shared" si="4"/>
        <v>2.819548872180451E-2</v>
      </c>
      <c r="R29" s="54">
        <v>86</v>
      </c>
      <c r="S29" s="55">
        <f t="shared" si="5"/>
        <v>8.0827067669172928E-2</v>
      </c>
      <c r="T29" s="58">
        <f t="shared" si="6"/>
        <v>1</v>
      </c>
      <c r="U29" s="11">
        <f t="shared" si="0"/>
        <v>1064</v>
      </c>
      <c r="V29" s="8">
        <v>1064</v>
      </c>
      <c r="W29" s="8">
        <f t="shared" si="8"/>
        <v>0</v>
      </c>
      <c r="X29" s="8"/>
      <c r="Y29" s="8"/>
      <c r="Z29" s="8"/>
    </row>
    <row r="30" spans="2:26" hidden="1" x14ac:dyDescent="0.25">
      <c r="B30" s="46" t="s">
        <v>105</v>
      </c>
      <c r="C30" s="49">
        <v>18</v>
      </c>
      <c r="D30" s="150" t="s">
        <v>58</v>
      </c>
      <c r="E30" s="151"/>
      <c r="F30" s="151"/>
      <c r="G30" s="151"/>
      <c r="H30" s="4">
        <v>567</v>
      </c>
      <c r="I30" s="81">
        <f t="shared" si="7"/>
        <v>0.53289473684210531</v>
      </c>
      <c r="J30" s="4">
        <v>304</v>
      </c>
      <c r="K30" s="56">
        <f t="shared" si="1"/>
        <v>0.2857142857142857</v>
      </c>
      <c r="L30" s="4">
        <v>119</v>
      </c>
      <c r="M30" s="56">
        <f t="shared" si="2"/>
        <v>0.1118421052631579</v>
      </c>
      <c r="N30" s="4">
        <v>19</v>
      </c>
      <c r="O30" s="56">
        <f t="shared" si="3"/>
        <v>1.7857142857142856E-2</v>
      </c>
      <c r="P30" s="4">
        <v>21</v>
      </c>
      <c r="Q30" s="55">
        <f t="shared" si="4"/>
        <v>1.9736842105263157E-2</v>
      </c>
      <c r="R30" s="54">
        <v>34</v>
      </c>
      <c r="S30" s="55">
        <f t="shared" si="5"/>
        <v>3.1954887218045111E-2</v>
      </c>
      <c r="T30" s="58">
        <f t="shared" si="6"/>
        <v>1</v>
      </c>
      <c r="U30" s="11">
        <f t="shared" si="0"/>
        <v>1064</v>
      </c>
      <c r="V30" s="8">
        <v>1064</v>
      </c>
      <c r="W30" s="8">
        <f t="shared" si="8"/>
        <v>0</v>
      </c>
      <c r="X30" s="8"/>
      <c r="Y30" s="8"/>
      <c r="Z30" s="8"/>
    </row>
    <row r="31" spans="2:26" hidden="1" x14ac:dyDescent="0.25">
      <c r="B31" s="46" t="s">
        <v>105</v>
      </c>
      <c r="C31" s="49">
        <v>19</v>
      </c>
      <c r="D31" s="150" t="s">
        <v>59</v>
      </c>
      <c r="E31" s="151"/>
      <c r="F31" s="151"/>
      <c r="G31" s="151"/>
      <c r="H31" s="4">
        <v>587</v>
      </c>
      <c r="I31" s="81">
        <f t="shared" si="7"/>
        <v>0.55169172932330823</v>
      </c>
      <c r="J31" s="4">
        <v>243</v>
      </c>
      <c r="K31" s="56">
        <f t="shared" si="1"/>
        <v>0.22838345864661655</v>
      </c>
      <c r="L31" s="4">
        <v>140</v>
      </c>
      <c r="M31" s="56">
        <f t="shared" si="2"/>
        <v>0.13157894736842105</v>
      </c>
      <c r="N31" s="4">
        <v>23</v>
      </c>
      <c r="O31" s="56">
        <f t="shared" si="3"/>
        <v>2.1616541353383457E-2</v>
      </c>
      <c r="P31" s="4">
        <v>26</v>
      </c>
      <c r="Q31" s="55">
        <f t="shared" si="4"/>
        <v>2.4436090225563908E-2</v>
      </c>
      <c r="R31" s="54">
        <v>45</v>
      </c>
      <c r="S31" s="55">
        <f t="shared" si="5"/>
        <v>4.2293233082706765E-2</v>
      </c>
      <c r="T31" s="58">
        <f t="shared" si="6"/>
        <v>0.99999999999999989</v>
      </c>
      <c r="U31" s="11">
        <f t="shared" si="0"/>
        <v>1064</v>
      </c>
      <c r="V31" s="8">
        <v>1064</v>
      </c>
      <c r="W31" s="8">
        <f t="shared" si="8"/>
        <v>0</v>
      </c>
      <c r="X31" s="8"/>
      <c r="Y31" s="8"/>
      <c r="Z31" s="8"/>
    </row>
    <row r="32" spans="2:26" hidden="1" x14ac:dyDescent="0.25">
      <c r="B32" s="46" t="s">
        <v>105</v>
      </c>
      <c r="C32" s="49">
        <v>20</v>
      </c>
      <c r="D32" s="150" t="s">
        <v>60</v>
      </c>
      <c r="E32" s="151"/>
      <c r="F32" s="151"/>
      <c r="G32" s="151"/>
      <c r="H32" s="4">
        <v>479</v>
      </c>
      <c r="I32" s="55">
        <f t="shared" si="7"/>
        <v>0.45018796992481203</v>
      </c>
      <c r="J32" s="4">
        <v>357</v>
      </c>
      <c r="K32" s="56">
        <f t="shared" si="1"/>
        <v>0.33552631578947367</v>
      </c>
      <c r="L32" s="4">
        <v>85</v>
      </c>
      <c r="M32" s="56">
        <f t="shared" si="2"/>
        <v>7.9887218045112784E-2</v>
      </c>
      <c r="N32" s="4">
        <v>16</v>
      </c>
      <c r="O32" s="56">
        <f t="shared" si="3"/>
        <v>1.5037593984962405E-2</v>
      </c>
      <c r="P32" s="4">
        <v>15</v>
      </c>
      <c r="Q32" s="55">
        <f t="shared" si="4"/>
        <v>1.4097744360902255E-2</v>
      </c>
      <c r="R32" s="54">
        <v>112</v>
      </c>
      <c r="S32" s="86">
        <f t="shared" si="5"/>
        <v>0.10526315789473684</v>
      </c>
      <c r="T32" s="58">
        <f t="shared" si="6"/>
        <v>1</v>
      </c>
      <c r="U32" s="11">
        <f t="shared" si="0"/>
        <v>1064</v>
      </c>
      <c r="V32" s="8">
        <v>1064</v>
      </c>
      <c r="W32" s="8">
        <f t="shared" si="8"/>
        <v>0</v>
      </c>
      <c r="X32" s="8"/>
      <c r="Y32" s="8"/>
      <c r="Z32" s="8"/>
    </row>
    <row r="33" spans="2:26" hidden="1" x14ac:dyDescent="0.25">
      <c r="B33" s="46" t="s">
        <v>108</v>
      </c>
      <c r="C33" s="49">
        <v>21</v>
      </c>
      <c r="D33" s="150" t="s">
        <v>61</v>
      </c>
      <c r="E33" s="151"/>
      <c r="F33" s="151"/>
      <c r="G33" s="151"/>
      <c r="H33" s="4">
        <v>521</v>
      </c>
      <c r="I33" s="55">
        <f t="shared" si="7"/>
        <v>0.48966165413533835</v>
      </c>
      <c r="J33" s="4">
        <v>396</v>
      </c>
      <c r="K33" s="82">
        <f t="shared" si="1"/>
        <v>0.37218045112781956</v>
      </c>
      <c r="L33" s="4">
        <v>100</v>
      </c>
      <c r="M33" s="56">
        <f t="shared" si="2"/>
        <v>9.3984962406015032E-2</v>
      </c>
      <c r="N33" s="4">
        <v>9</v>
      </c>
      <c r="O33" s="56">
        <f t="shared" si="3"/>
        <v>8.4586466165413529E-3</v>
      </c>
      <c r="P33" s="4">
        <v>13</v>
      </c>
      <c r="Q33" s="55">
        <f t="shared" si="4"/>
        <v>1.2218045112781954E-2</v>
      </c>
      <c r="R33" s="54">
        <v>25</v>
      </c>
      <c r="S33" s="55">
        <f t="shared" si="5"/>
        <v>2.3496240601503758E-2</v>
      </c>
      <c r="T33" s="58">
        <f t="shared" si="6"/>
        <v>1</v>
      </c>
      <c r="U33" s="11">
        <f t="shared" si="0"/>
        <v>1064</v>
      </c>
      <c r="V33" s="8">
        <v>1064</v>
      </c>
      <c r="W33" s="8">
        <f t="shared" si="8"/>
        <v>0</v>
      </c>
      <c r="X33" s="8"/>
      <c r="Y33" s="8"/>
      <c r="Z33" s="8"/>
    </row>
    <row r="34" spans="2:26" ht="24.75" hidden="1" customHeight="1" x14ac:dyDescent="0.25">
      <c r="B34" s="46" t="s">
        <v>105</v>
      </c>
      <c r="C34" s="49">
        <v>22</v>
      </c>
      <c r="D34" s="150" t="s">
        <v>62</v>
      </c>
      <c r="E34" s="151"/>
      <c r="F34" s="151"/>
      <c r="G34" s="151"/>
      <c r="H34" s="4">
        <v>359</v>
      </c>
      <c r="I34" s="55">
        <f t="shared" si="7"/>
        <v>0.33740601503759399</v>
      </c>
      <c r="J34" s="4">
        <v>370</v>
      </c>
      <c r="K34" s="56">
        <f t="shared" si="1"/>
        <v>0.34774436090225563</v>
      </c>
      <c r="L34" s="4">
        <v>225</v>
      </c>
      <c r="M34" s="83">
        <f t="shared" si="2"/>
        <v>0.21146616541353383</v>
      </c>
      <c r="N34" s="4">
        <v>36</v>
      </c>
      <c r="O34" s="56">
        <f t="shared" si="3"/>
        <v>3.3834586466165412E-2</v>
      </c>
      <c r="P34" s="4">
        <v>29</v>
      </c>
      <c r="Q34" s="55">
        <f t="shared" si="4"/>
        <v>2.7255639097744359E-2</v>
      </c>
      <c r="R34" s="54">
        <v>45</v>
      </c>
      <c r="S34" s="55">
        <f t="shared" si="5"/>
        <v>4.2293233082706765E-2</v>
      </c>
      <c r="T34" s="58">
        <f t="shared" si="6"/>
        <v>0.99999999999999989</v>
      </c>
      <c r="U34" s="11">
        <f t="shared" si="0"/>
        <v>1064</v>
      </c>
      <c r="V34" s="8">
        <v>1064</v>
      </c>
      <c r="W34" s="8">
        <f t="shared" si="8"/>
        <v>0</v>
      </c>
      <c r="X34" s="8"/>
      <c r="Y34" s="8"/>
      <c r="Z34" s="8"/>
    </row>
    <row r="35" spans="2:26" hidden="1" x14ac:dyDescent="0.25">
      <c r="B35" s="46" t="s">
        <v>105</v>
      </c>
      <c r="C35" s="49">
        <v>23</v>
      </c>
      <c r="D35" s="150" t="s">
        <v>63</v>
      </c>
      <c r="E35" s="151"/>
      <c r="F35" s="151"/>
      <c r="G35" s="151"/>
      <c r="H35" s="4">
        <v>369</v>
      </c>
      <c r="I35" s="55">
        <f t="shared" si="7"/>
        <v>0.3468045112781955</v>
      </c>
      <c r="J35" s="4">
        <v>394</v>
      </c>
      <c r="K35" s="82">
        <f t="shared" si="1"/>
        <v>0.37030075187969924</v>
      </c>
      <c r="L35" s="4">
        <v>188</v>
      </c>
      <c r="M35" s="56">
        <f t="shared" si="2"/>
        <v>0.17669172932330826</v>
      </c>
      <c r="N35" s="4">
        <v>17</v>
      </c>
      <c r="O35" s="56">
        <f t="shared" si="3"/>
        <v>1.5977443609022556E-2</v>
      </c>
      <c r="P35" s="4">
        <v>10</v>
      </c>
      <c r="Q35" s="55">
        <f t="shared" si="4"/>
        <v>9.3984962406015032E-3</v>
      </c>
      <c r="R35" s="54">
        <v>86</v>
      </c>
      <c r="S35" s="55">
        <f t="shared" si="5"/>
        <v>8.0827067669172928E-2</v>
      </c>
      <c r="T35" s="58">
        <f t="shared" si="6"/>
        <v>0.99999999999999989</v>
      </c>
      <c r="U35" s="11">
        <f t="shared" si="0"/>
        <v>1064</v>
      </c>
      <c r="V35" s="8">
        <v>1064</v>
      </c>
      <c r="W35" s="8">
        <f t="shared" si="8"/>
        <v>0</v>
      </c>
      <c r="X35" s="8"/>
      <c r="Y35" s="8"/>
      <c r="Z35" s="8"/>
    </row>
    <row r="36" spans="2:26" ht="12.75" hidden="1" customHeight="1" x14ac:dyDescent="0.25">
      <c r="B36" s="46" t="s">
        <v>105</v>
      </c>
      <c r="C36" s="49">
        <v>24</v>
      </c>
      <c r="D36" s="150" t="s">
        <v>64</v>
      </c>
      <c r="E36" s="151"/>
      <c r="F36" s="151"/>
      <c r="G36" s="151"/>
      <c r="H36" s="4">
        <v>479</v>
      </c>
      <c r="I36" s="55">
        <f t="shared" si="7"/>
        <v>0.45018796992481203</v>
      </c>
      <c r="J36" s="4">
        <v>387</v>
      </c>
      <c r="K36" s="82">
        <f t="shared" si="1"/>
        <v>0.36372180451127817</v>
      </c>
      <c r="L36" s="4">
        <v>79</v>
      </c>
      <c r="M36" s="56">
        <f t="shared" si="2"/>
        <v>7.4248120300751883E-2</v>
      </c>
      <c r="N36" s="4">
        <v>9</v>
      </c>
      <c r="O36" s="56">
        <f t="shared" si="3"/>
        <v>8.4586466165413529E-3</v>
      </c>
      <c r="P36" s="4">
        <v>11</v>
      </c>
      <c r="Q36" s="55">
        <f t="shared" si="4"/>
        <v>1.0338345864661654E-2</v>
      </c>
      <c r="R36" s="54">
        <v>99</v>
      </c>
      <c r="S36" s="86">
        <f t="shared" si="5"/>
        <v>9.3045112781954889E-2</v>
      </c>
      <c r="T36" s="58">
        <f t="shared" si="6"/>
        <v>1</v>
      </c>
      <c r="U36" s="11">
        <f t="shared" si="0"/>
        <v>1064</v>
      </c>
      <c r="V36" s="8">
        <v>1064</v>
      </c>
      <c r="W36" s="8">
        <f t="shared" si="8"/>
        <v>0</v>
      </c>
      <c r="X36" s="8"/>
      <c r="Y36" s="8"/>
    </row>
    <row r="37" spans="2:26" ht="12.75" hidden="1" customHeight="1" x14ac:dyDescent="0.25">
      <c r="B37" s="46" t="s">
        <v>105</v>
      </c>
      <c r="C37" s="49">
        <v>25</v>
      </c>
      <c r="D37" s="150" t="s">
        <v>65</v>
      </c>
      <c r="E37" s="151"/>
      <c r="F37" s="151"/>
      <c r="G37" s="151"/>
      <c r="H37" s="4">
        <v>593</v>
      </c>
      <c r="I37" s="81">
        <f t="shared" si="7"/>
        <v>0.55733082706766912</v>
      </c>
      <c r="J37" s="4">
        <v>276</v>
      </c>
      <c r="K37" s="56">
        <f t="shared" si="1"/>
        <v>0.25939849624060152</v>
      </c>
      <c r="L37" s="4">
        <v>112</v>
      </c>
      <c r="M37" s="56">
        <f t="shared" si="2"/>
        <v>0.10526315789473684</v>
      </c>
      <c r="N37" s="4">
        <v>12</v>
      </c>
      <c r="O37" s="56">
        <f t="shared" si="3"/>
        <v>1.1278195488721804E-2</v>
      </c>
      <c r="P37" s="4">
        <v>4</v>
      </c>
      <c r="Q37" s="55">
        <f t="shared" si="4"/>
        <v>3.7593984962406013E-3</v>
      </c>
      <c r="R37" s="54">
        <v>67</v>
      </c>
      <c r="S37" s="55">
        <f t="shared" si="5"/>
        <v>6.2969924812030079E-2</v>
      </c>
      <c r="T37" s="58">
        <f t="shared" si="6"/>
        <v>1</v>
      </c>
      <c r="U37" s="11">
        <f t="shared" si="0"/>
        <v>1064</v>
      </c>
      <c r="V37" s="8">
        <v>1064</v>
      </c>
      <c r="W37" s="8">
        <f t="shared" si="8"/>
        <v>0</v>
      </c>
      <c r="X37" s="8"/>
      <c r="Y37" s="8"/>
    </row>
    <row r="38" spans="2:26" ht="12.75" hidden="1" customHeight="1" x14ac:dyDescent="0.25">
      <c r="B38" s="46" t="s">
        <v>105</v>
      </c>
      <c r="C38" s="49">
        <v>26</v>
      </c>
      <c r="D38" s="150" t="s">
        <v>66</v>
      </c>
      <c r="E38" s="151"/>
      <c r="F38" s="151"/>
      <c r="G38" s="151"/>
      <c r="H38" s="4">
        <v>427</v>
      </c>
      <c r="I38" s="55">
        <f t="shared" si="7"/>
        <v>0.40131578947368424</v>
      </c>
      <c r="J38" s="4">
        <v>348</v>
      </c>
      <c r="K38" s="56">
        <f t="shared" si="1"/>
        <v>0.32706766917293234</v>
      </c>
      <c r="L38" s="4">
        <v>197</v>
      </c>
      <c r="M38" s="56">
        <f t="shared" si="2"/>
        <v>0.18515037593984962</v>
      </c>
      <c r="N38" s="4">
        <v>4</v>
      </c>
      <c r="O38" s="56">
        <f t="shared" si="3"/>
        <v>3.7593984962406013E-3</v>
      </c>
      <c r="P38" s="4">
        <v>4</v>
      </c>
      <c r="Q38" s="55">
        <f t="shared" si="4"/>
        <v>3.7593984962406013E-3</v>
      </c>
      <c r="R38" s="54">
        <v>84</v>
      </c>
      <c r="S38" s="55">
        <f t="shared" si="5"/>
        <v>7.8947368421052627E-2</v>
      </c>
      <c r="T38" s="58">
        <f t="shared" si="6"/>
        <v>1</v>
      </c>
      <c r="U38" s="11">
        <f t="shared" si="0"/>
        <v>1064</v>
      </c>
      <c r="V38" s="8">
        <v>1064</v>
      </c>
      <c r="W38" s="8">
        <f t="shared" si="8"/>
        <v>0</v>
      </c>
      <c r="X38" s="8"/>
      <c r="Y38" s="8"/>
    </row>
    <row r="39" spans="2:26" ht="12.75" hidden="1" customHeight="1" x14ac:dyDescent="0.25">
      <c r="B39" s="46" t="s">
        <v>105</v>
      </c>
      <c r="C39" s="49">
        <v>27</v>
      </c>
      <c r="D39" s="150" t="s">
        <v>67</v>
      </c>
      <c r="E39" s="151"/>
      <c r="F39" s="151"/>
      <c r="G39" s="151"/>
      <c r="H39" s="4">
        <v>543</v>
      </c>
      <c r="I39" s="81">
        <f t="shared" si="7"/>
        <v>0.51033834586466165</v>
      </c>
      <c r="J39" s="4">
        <v>291</v>
      </c>
      <c r="K39" s="56">
        <f t="shared" si="1"/>
        <v>0.27349624060150374</v>
      </c>
      <c r="L39" s="4">
        <v>115</v>
      </c>
      <c r="M39" s="56">
        <f t="shared" si="2"/>
        <v>0.10808270676691729</v>
      </c>
      <c r="N39" s="4">
        <v>20</v>
      </c>
      <c r="O39" s="56">
        <f t="shared" si="3"/>
        <v>1.8796992481203006E-2</v>
      </c>
      <c r="P39" s="4">
        <v>8</v>
      </c>
      <c r="Q39" s="55">
        <f t="shared" si="4"/>
        <v>7.5187969924812026E-3</v>
      </c>
      <c r="R39" s="54">
        <v>87</v>
      </c>
      <c r="S39" s="55">
        <f t="shared" si="5"/>
        <v>8.1766917293233085E-2</v>
      </c>
      <c r="T39" s="58">
        <f t="shared" si="6"/>
        <v>0.99999999999999989</v>
      </c>
      <c r="U39" s="11">
        <f t="shared" si="0"/>
        <v>1064</v>
      </c>
      <c r="V39" s="8">
        <v>1064</v>
      </c>
      <c r="W39" s="8">
        <f t="shared" si="8"/>
        <v>0</v>
      </c>
      <c r="X39" s="8"/>
      <c r="Y39" s="8"/>
    </row>
    <row r="40" spans="2:26" ht="12.75" hidden="1" customHeight="1" x14ac:dyDescent="0.25">
      <c r="B40" s="46" t="s">
        <v>110</v>
      </c>
      <c r="C40" s="49">
        <v>28</v>
      </c>
      <c r="D40" s="150" t="s">
        <v>68</v>
      </c>
      <c r="E40" s="151"/>
      <c r="F40" s="151"/>
      <c r="G40" s="151"/>
      <c r="H40" s="4">
        <v>465</v>
      </c>
      <c r="I40" s="55">
        <f t="shared" si="7"/>
        <v>0.43703007518796994</v>
      </c>
      <c r="J40" s="4">
        <v>372</v>
      </c>
      <c r="K40" s="56">
        <f t="shared" si="1"/>
        <v>0.34962406015037595</v>
      </c>
      <c r="L40" s="4">
        <v>125</v>
      </c>
      <c r="M40" s="56">
        <f t="shared" si="2"/>
        <v>0.1174812030075188</v>
      </c>
      <c r="N40" s="4">
        <v>24</v>
      </c>
      <c r="O40" s="56">
        <f t="shared" si="3"/>
        <v>2.2556390977443608E-2</v>
      </c>
      <c r="P40" s="4">
        <v>10</v>
      </c>
      <c r="Q40" s="55">
        <f t="shared" si="4"/>
        <v>9.3984962406015032E-3</v>
      </c>
      <c r="R40" s="54">
        <v>68</v>
      </c>
      <c r="S40" s="55">
        <f t="shared" si="5"/>
        <v>6.3909774436090222E-2</v>
      </c>
      <c r="T40" s="58">
        <f t="shared" si="6"/>
        <v>0.99999999999999989</v>
      </c>
      <c r="U40" s="11">
        <f t="shared" si="0"/>
        <v>1064</v>
      </c>
      <c r="V40" s="8">
        <v>1064</v>
      </c>
      <c r="W40" s="8">
        <f t="shared" si="8"/>
        <v>0</v>
      </c>
      <c r="X40" s="8"/>
      <c r="Y40" s="8"/>
    </row>
    <row r="41" spans="2:26" ht="12.75" hidden="1" customHeight="1" x14ac:dyDescent="0.25">
      <c r="B41" s="46" t="s">
        <v>108</v>
      </c>
      <c r="C41" s="49">
        <v>29</v>
      </c>
      <c r="D41" s="150" t="s">
        <v>69</v>
      </c>
      <c r="E41" s="151"/>
      <c r="F41" s="151"/>
      <c r="G41" s="151"/>
      <c r="H41" s="4">
        <v>526</v>
      </c>
      <c r="I41" s="55">
        <f t="shared" si="7"/>
        <v>0.49436090225563911</v>
      </c>
      <c r="J41" s="4">
        <v>268</v>
      </c>
      <c r="K41" s="56">
        <f t="shared" si="1"/>
        <v>0.25187969924812031</v>
      </c>
      <c r="L41" s="4">
        <v>135</v>
      </c>
      <c r="M41" s="56">
        <f t="shared" si="2"/>
        <v>0.12687969924812031</v>
      </c>
      <c r="N41" s="4">
        <v>30</v>
      </c>
      <c r="O41" s="56">
        <f t="shared" si="3"/>
        <v>2.819548872180451E-2</v>
      </c>
      <c r="P41" s="4">
        <v>11</v>
      </c>
      <c r="Q41" s="55">
        <f t="shared" si="4"/>
        <v>1.0338345864661654E-2</v>
      </c>
      <c r="R41" s="54">
        <v>94</v>
      </c>
      <c r="S41" s="55">
        <f t="shared" si="5"/>
        <v>8.834586466165413E-2</v>
      </c>
      <c r="T41" s="58">
        <f t="shared" si="6"/>
        <v>1</v>
      </c>
      <c r="U41" s="11">
        <f t="shared" si="0"/>
        <v>1064</v>
      </c>
      <c r="V41" s="8">
        <v>1064</v>
      </c>
      <c r="W41" s="8">
        <f t="shared" si="8"/>
        <v>0</v>
      </c>
      <c r="X41" s="8"/>
      <c r="Y41" s="8"/>
    </row>
    <row r="42" spans="2:26" hidden="1" x14ac:dyDescent="0.25">
      <c r="B42" s="46" t="s">
        <v>104</v>
      </c>
      <c r="C42" s="49">
        <v>30</v>
      </c>
      <c r="D42" s="150" t="s">
        <v>70</v>
      </c>
      <c r="E42" s="151"/>
      <c r="F42" s="151"/>
      <c r="G42" s="151"/>
      <c r="H42" s="4">
        <v>366</v>
      </c>
      <c r="I42" s="55">
        <f t="shared" si="7"/>
        <v>0.34398496240601506</v>
      </c>
      <c r="J42" s="4">
        <v>337</v>
      </c>
      <c r="K42" s="56">
        <f t="shared" si="1"/>
        <v>0.31672932330827069</v>
      </c>
      <c r="L42" s="4">
        <v>206</v>
      </c>
      <c r="M42" s="56">
        <f t="shared" si="2"/>
        <v>0.19360902255639098</v>
      </c>
      <c r="N42" s="4">
        <v>34</v>
      </c>
      <c r="O42" s="56">
        <f t="shared" si="3"/>
        <v>3.1954887218045111E-2</v>
      </c>
      <c r="P42" s="4">
        <v>34</v>
      </c>
      <c r="Q42" s="55">
        <f t="shared" si="4"/>
        <v>3.1954887218045111E-2</v>
      </c>
      <c r="R42" s="54">
        <v>87</v>
      </c>
      <c r="S42" s="55">
        <f t="shared" si="5"/>
        <v>8.1766917293233085E-2</v>
      </c>
      <c r="T42" s="58">
        <f t="shared" si="6"/>
        <v>1</v>
      </c>
      <c r="U42" s="11">
        <f t="shared" si="0"/>
        <v>1064</v>
      </c>
      <c r="V42" s="8">
        <v>1064</v>
      </c>
      <c r="W42" s="8">
        <f t="shared" si="8"/>
        <v>0</v>
      </c>
      <c r="X42" s="8"/>
      <c r="Y42" s="8"/>
    </row>
    <row r="43" spans="2:26" ht="30.75" customHeight="1" x14ac:dyDescent="0.25">
      <c r="B43" s="46" t="s">
        <v>104</v>
      </c>
      <c r="C43" s="49">
        <v>31</v>
      </c>
      <c r="D43" s="150" t="s">
        <v>71</v>
      </c>
      <c r="E43" s="151"/>
      <c r="F43" s="151"/>
      <c r="G43" s="151"/>
      <c r="H43" s="4">
        <v>278</v>
      </c>
      <c r="I43" s="55">
        <f t="shared" si="7"/>
        <v>0.26127819548872183</v>
      </c>
      <c r="J43" s="4">
        <v>333</v>
      </c>
      <c r="K43" s="56">
        <f t="shared" si="1"/>
        <v>0.31296992481203006</v>
      </c>
      <c r="L43" s="4">
        <v>212</v>
      </c>
      <c r="M43" s="56">
        <f t="shared" si="2"/>
        <v>0.19924812030075187</v>
      </c>
      <c r="N43" s="4">
        <v>78</v>
      </c>
      <c r="O43" s="85">
        <f t="shared" si="3"/>
        <v>7.3308270676691725E-2</v>
      </c>
      <c r="P43" s="4">
        <v>77</v>
      </c>
      <c r="Q43" s="84">
        <f t="shared" si="4"/>
        <v>7.2368421052631582E-2</v>
      </c>
      <c r="R43" s="54">
        <v>86</v>
      </c>
      <c r="S43" s="55">
        <f t="shared" si="5"/>
        <v>8.0827067669172928E-2</v>
      </c>
      <c r="T43" s="58">
        <f t="shared" si="6"/>
        <v>1</v>
      </c>
      <c r="U43" s="11">
        <f t="shared" si="0"/>
        <v>1064</v>
      </c>
      <c r="V43" s="8">
        <v>1064</v>
      </c>
      <c r="W43" s="8">
        <f t="shared" si="8"/>
        <v>0</v>
      </c>
      <c r="X43" s="8"/>
      <c r="Y43" s="8"/>
    </row>
    <row r="44" spans="2:26" ht="24" customHeight="1" x14ac:dyDescent="0.25">
      <c r="B44" s="46" t="s">
        <v>104</v>
      </c>
      <c r="C44" s="49">
        <v>32</v>
      </c>
      <c r="D44" s="150" t="s">
        <v>72</v>
      </c>
      <c r="E44" s="151"/>
      <c r="F44" s="151"/>
      <c r="G44" s="151"/>
      <c r="H44" s="4">
        <v>399</v>
      </c>
      <c r="I44" s="55">
        <f t="shared" si="7"/>
        <v>0.375</v>
      </c>
      <c r="J44" s="4">
        <v>359</v>
      </c>
      <c r="K44" s="56">
        <f t="shared" si="1"/>
        <v>0.33740601503759399</v>
      </c>
      <c r="L44" s="4">
        <v>175</v>
      </c>
      <c r="M44" s="56">
        <f t="shared" si="2"/>
        <v>0.16447368421052633</v>
      </c>
      <c r="N44" s="4">
        <v>68</v>
      </c>
      <c r="O44" s="85">
        <f t="shared" si="3"/>
        <v>6.3909774436090222E-2</v>
      </c>
      <c r="P44" s="4">
        <v>59</v>
      </c>
      <c r="Q44" s="84">
        <f t="shared" si="4"/>
        <v>5.5451127819548869E-2</v>
      </c>
      <c r="R44" s="54">
        <v>4</v>
      </c>
      <c r="S44" s="55">
        <f t="shared" si="5"/>
        <v>3.7593984962406013E-3</v>
      </c>
      <c r="T44" s="58">
        <f t="shared" si="6"/>
        <v>1</v>
      </c>
      <c r="U44" s="11">
        <f t="shared" si="0"/>
        <v>1064</v>
      </c>
      <c r="V44" s="8">
        <v>1064</v>
      </c>
      <c r="W44" s="8">
        <f t="shared" si="8"/>
        <v>0</v>
      </c>
      <c r="X44" s="8"/>
      <c r="Y44" s="8"/>
    </row>
    <row r="45" spans="2:26" ht="24" hidden="1" customHeight="1" x14ac:dyDescent="0.25">
      <c r="B45" s="46" t="s">
        <v>104</v>
      </c>
      <c r="C45" s="49">
        <v>33</v>
      </c>
      <c r="D45" s="150" t="s">
        <v>73</v>
      </c>
      <c r="E45" s="151"/>
      <c r="F45" s="151"/>
      <c r="G45" s="151"/>
      <c r="H45" s="4">
        <v>450</v>
      </c>
      <c r="I45" s="55">
        <f t="shared" si="7"/>
        <v>0.42293233082706766</v>
      </c>
      <c r="J45" s="4">
        <v>368</v>
      </c>
      <c r="K45" s="56">
        <f t="shared" si="1"/>
        <v>0.34586466165413532</v>
      </c>
      <c r="L45" s="4">
        <v>166</v>
      </c>
      <c r="M45" s="56">
        <f t="shared" si="2"/>
        <v>0.15601503759398497</v>
      </c>
      <c r="N45" s="4">
        <v>55</v>
      </c>
      <c r="O45" s="56">
        <f t="shared" si="3"/>
        <v>5.1691729323308268E-2</v>
      </c>
      <c r="P45" s="4">
        <v>25</v>
      </c>
      <c r="Q45" s="55">
        <f t="shared" si="4"/>
        <v>2.3496240601503758E-2</v>
      </c>
      <c r="R45" s="54">
        <v>0</v>
      </c>
      <c r="S45" s="55">
        <f t="shared" si="5"/>
        <v>0</v>
      </c>
      <c r="T45" s="58">
        <f t="shared" si="6"/>
        <v>1</v>
      </c>
      <c r="U45" s="11">
        <f t="shared" si="0"/>
        <v>1064</v>
      </c>
      <c r="V45" s="8">
        <v>1064</v>
      </c>
      <c r="W45" s="8">
        <f t="shared" si="8"/>
        <v>0</v>
      </c>
      <c r="X45" s="8"/>
      <c r="Y45" s="8"/>
    </row>
    <row r="46" spans="2:26" ht="29.25" hidden="1" customHeight="1" x14ac:dyDescent="0.25">
      <c r="B46" s="46" t="s">
        <v>104</v>
      </c>
      <c r="C46" s="49">
        <v>34</v>
      </c>
      <c r="D46" s="150" t="s">
        <v>74</v>
      </c>
      <c r="E46" s="151"/>
      <c r="F46" s="151"/>
      <c r="G46" s="151"/>
      <c r="H46" s="4">
        <v>476</v>
      </c>
      <c r="I46" s="55">
        <f t="shared" si="7"/>
        <v>0.44736842105263158</v>
      </c>
      <c r="J46" s="4">
        <v>365</v>
      </c>
      <c r="K46" s="56">
        <f t="shared" si="1"/>
        <v>0.34304511278195488</v>
      </c>
      <c r="L46" s="4">
        <v>164</v>
      </c>
      <c r="M46" s="56">
        <f t="shared" si="2"/>
        <v>0.15413533834586465</v>
      </c>
      <c r="N46" s="4">
        <v>42</v>
      </c>
      <c r="O46" s="56">
        <f t="shared" si="3"/>
        <v>3.9473684210526314E-2</v>
      </c>
      <c r="P46" s="4">
        <v>17</v>
      </c>
      <c r="Q46" s="55">
        <f t="shared" si="4"/>
        <v>1.5977443609022556E-2</v>
      </c>
      <c r="R46" s="54">
        <v>0</v>
      </c>
      <c r="S46" s="55">
        <f t="shared" si="5"/>
        <v>0</v>
      </c>
      <c r="T46" s="58">
        <f t="shared" si="6"/>
        <v>1</v>
      </c>
      <c r="U46" s="11">
        <f t="shared" si="0"/>
        <v>1064</v>
      </c>
      <c r="V46" s="8">
        <v>1064</v>
      </c>
      <c r="W46" s="8">
        <f t="shared" si="8"/>
        <v>0</v>
      </c>
      <c r="X46" s="8"/>
      <c r="Y46" s="8"/>
    </row>
    <row r="47" spans="2:26" ht="31.5" hidden="1" customHeight="1" x14ac:dyDescent="0.25">
      <c r="B47" s="46" t="s">
        <v>104</v>
      </c>
      <c r="C47" s="49">
        <v>35</v>
      </c>
      <c r="D47" s="150" t="s">
        <v>75</v>
      </c>
      <c r="E47" s="151"/>
      <c r="F47" s="151"/>
      <c r="G47" s="151"/>
      <c r="H47" s="4">
        <v>539</v>
      </c>
      <c r="I47" s="81">
        <f t="shared" si="7"/>
        <v>0.50657894736842102</v>
      </c>
      <c r="J47" s="4">
        <v>369</v>
      </c>
      <c r="K47" s="82">
        <f t="shared" si="1"/>
        <v>0.3468045112781955</v>
      </c>
      <c r="L47" s="4">
        <v>131</v>
      </c>
      <c r="M47" s="56">
        <f t="shared" si="2"/>
        <v>0.1231203007518797</v>
      </c>
      <c r="N47" s="4">
        <v>14</v>
      </c>
      <c r="O47" s="56">
        <f t="shared" si="3"/>
        <v>1.3157894736842105E-2</v>
      </c>
      <c r="P47" s="4">
        <v>6</v>
      </c>
      <c r="Q47" s="55">
        <f t="shared" si="4"/>
        <v>5.6390977443609019E-3</v>
      </c>
      <c r="R47" s="54">
        <v>5</v>
      </c>
      <c r="S47" s="55">
        <f t="shared" si="5"/>
        <v>4.6992481203007516E-3</v>
      </c>
      <c r="T47" s="58">
        <f t="shared" si="6"/>
        <v>1</v>
      </c>
      <c r="U47" s="11">
        <f t="shared" si="0"/>
        <v>1064</v>
      </c>
      <c r="V47" s="8">
        <v>1064</v>
      </c>
      <c r="W47" s="8">
        <f t="shared" si="8"/>
        <v>0</v>
      </c>
      <c r="X47" s="8"/>
      <c r="Y47" s="8"/>
      <c r="Z47" s="8"/>
    </row>
    <row r="48" spans="2:26" ht="44.25" hidden="1" customHeight="1" x14ac:dyDescent="0.25">
      <c r="B48" s="46" t="s">
        <v>104</v>
      </c>
      <c r="C48" s="49">
        <v>36</v>
      </c>
      <c r="D48" s="150" t="s">
        <v>76</v>
      </c>
      <c r="E48" s="151"/>
      <c r="F48" s="151"/>
      <c r="G48" s="151"/>
      <c r="H48" s="4">
        <v>464</v>
      </c>
      <c r="I48" s="55">
        <f t="shared" si="7"/>
        <v>0.43609022556390975</v>
      </c>
      <c r="J48" s="4">
        <v>367</v>
      </c>
      <c r="K48" s="56">
        <f t="shared" si="1"/>
        <v>0.34492481203007519</v>
      </c>
      <c r="L48" s="4">
        <v>162</v>
      </c>
      <c r="M48" s="56">
        <f t="shared" si="2"/>
        <v>0.15225563909774437</v>
      </c>
      <c r="N48" s="4">
        <v>30</v>
      </c>
      <c r="O48" s="56">
        <f t="shared" si="3"/>
        <v>2.819548872180451E-2</v>
      </c>
      <c r="P48" s="4">
        <v>12</v>
      </c>
      <c r="Q48" s="55">
        <f t="shared" si="4"/>
        <v>1.1278195488721804E-2</v>
      </c>
      <c r="R48" s="54">
        <v>29</v>
      </c>
      <c r="S48" s="55">
        <f t="shared" si="5"/>
        <v>2.7255639097744359E-2</v>
      </c>
      <c r="T48" s="58">
        <f t="shared" si="6"/>
        <v>1</v>
      </c>
      <c r="U48" s="11">
        <f t="shared" si="0"/>
        <v>1064</v>
      </c>
      <c r="V48" s="8">
        <v>1064</v>
      </c>
      <c r="W48" s="8">
        <f t="shared" si="8"/>
        <v>0</v>
      </c>
      <c r="X48" s="8"/>
      <c r="Y48" s="8"/>
      <c r="Z48" s="8"/>
    </row>
    <row r="49" spans="2:26" ht="45" hidden="1" customHeight="1" x14ac:dyDescent="0.25">
      <c r="B49" s="46" t="s">
        <v>104</v>
      </c>
      <c r="C49" s="49">
        <v>37</v>
      </c>
      <c r="D49" s="150" t="s">
        <v>77</v>
      </c>
      <c r="E49" s="151"/>
      <c r="F49" s="151"/>
      <c r="G49" s="151"/>
      <c r="H49" s="4">
        <v>458</v>
      </c>
      <c r="I49" s="55">
        <f t="shared" si="7"/>
        <v>0.43045112781954886</v>
      </c>
      <c r="J49" s="4">
        <v>301</v>
      </c>
      <c r="K49" s="56">
        <f t="shared" si="1"/>
        <v>0.28289473684210525</v>
      </c>
      <c r="L49" s="4">
        <v>165</v>
      </c>
      <c r="M49" s="56">
        <f t="shared" si="2"/>
        <v>0.15507518796992481</v>
      </c>
      <c r="N49" s="4">
        <v>42</v>
      </c>
      <c r="O49" s="56">
        <f t="shared" si="3"/>
        <v>3.9473684210526314E-2</v>
      </c>
      <c r="P49" s="4">
        <v>12</v>
      </c>
      <c r="Q49" s="55">
        <f t="shared" si="4"/>
        <v>1.1278195488721804E-2</v>
      </c>
      <c r="R49" s="54">
        <v>86</v>
      </c>
      <c r="S49" s="86">
        <f t="shared" si="5"/>
        <v>8.0827067669172928E-2</v>
      </c>
      <c r="T49" s="58">
        <f t="shared" si="6"/>
        <v>1</v>
      </c>
      <c r="U49" s="11">
        <f t="shared" si="0"/>
        <v>1064</v>
      </c>
      <c r="V49" s="8">
        <v>1064</v>
      </c>
      <c r="W49" s="8">
        <f t="shared" si="8"/>
        <v>0</v>
      </c>
      <c r="X49" s="8"/>
      <c r="Y49" s="8"/>
      <c r="Z49" s="8"/>
    </row>
    <row r="50" spans="2:26" ht="27" hidden="1" customHeight="1" x14ac:dyDescent="0.25">
      <c r="B50" s="46" t="s">
        <v>111</v>
      </c>
      <c r="C50" s="49">
        <v>38</v>
      </c>
      <c r="D50" s="150" t="s">
        <v>78</v>
      </c>
      <c r="E50" s="151"/>
      <c r="F50" s="151"/>
      <c r="G50" s="151"/>
      <c r="H50" s="4">
        <v>449</v>
      </c>
      <c r="I50" s="55">
        <f t="shared" si="7"/>
        <v>0.42199248120300753</v>
      </c>
      <c r="J50" s="4">
        <v>352</v>
      </c>
      <c r="K50" s="56">
        <f t="shared" si="1"/>
        <v>0.33082706766917291</v>
      </c>
      <c r="L50" s="4">
        <v>169</v>
      </c>
      <c r="M50" s="56">
        <f t="shared" si="2"/>
        <v>0.15883458646616541</v>
      </c>
      <c r="N50" s="4">
        <v>29</v>
      </c>
      <c r="O50" s="56">
        <f t="shared" si="3"/>
        <v>2.7255639097744359E-2</v>
      </c>
      <c r="P50" s="4">
        <v>14</v>
      </c>
      <c r="Q50" s="55">
        <f t="shared" si="4"/>
        <v>1.3157894736842105E-2</v>
      </c>
      <c r="R50" s="54">
        <v>51</v>
      </c>
      <c r="S50" s="55">
        <f t="shared" si="5"/>
        <v>4.7932330827067667E-2</v>
      </c>
      <c r="T50" s="58">
        <f t="shared" si="6"/>
        <v>1</v>
      </c>
      <c r="U50" s="11">
        <f t="shared" si="0"/>
        <v>1064</v>
      </c>
      <c r="V50" s="8">
        <v>1064</v>
      </c>
      <c r="W50" s="8">
        <f t="shared" si="8"/>
        <v>0</v>
      </c>
      <c r="X50" s="8"/>
      <c r="Y50" s="8"/>
      <c r="Z50" s="8"/>
    </row>
    <row r="51" spans="2:26" ht="27.75" hidden="1" customHeight="1" x14ac:dyDescent="0.25">
      <c r="B51" s="46" t="s">
        <v>110</v>
      </c>
      <c r="C51" s="49">
        <v>39</v>
      </c>
      <c r="D51" s="150" t="s">
        <v>80</v>
      </c>
      <c r="E51" s="151"/>
      <c r="F51" s="151"/>
      <c r="G51" s="151"/>
      <c r="H51" s="4">
        <v>487</v>
      </c>
      <c r="I51" s="55">
        <f t="shared" si="7"/>
        <v>0.45770676691729323</v>
      </c>
      <c r="J51" s="4">
        <v>296</v>
      </c>
      <c r="K51" s="56">
        <f t="shared" si="1"/>
        <v>0.2781954887218045</v>
      </c>
      <c r="L51" s="4">
        <v>230</v>
      </c>
      <c r="M51" s="83">
        <f t="shared" si="2"/>
        <v>0.21616541353383459</v>
      </c>
      <c r="N51" s="4">
        <v>22</v>
      </c>
      <c r="O51" s="56">
        <f t="shared" si="3"/>
        <v>2.0676691729323307E-2</v>
      </c>
      <c r="P51" s="4">
        <v>14</v>
      </c>
      <c r="Q51" s="55">
        <f t="shared" si="4"/>
        <v>1.3157894736842105E-2</v>
      </c>
      <c r="R51" s="54">
        <v>15</v>
      </c>
      <c r="S51" s="55">
        <f t="shared" si="5"/>
        <v>1.4097744360902255E-2</v>
      </c>
      <c r="T51" s="58">
        <f t="shared" si="6"/>
        <v>1</v>
      </c>
      <c r="U51" s="11">
        <f t="shared" si="0"/>
        <v>1064</v>
      </c>
      <c r="V51" s="8">
        <v>1064</v>
      </c>
      <c r="W51" s="8">
        <f t="shared" si="8"/>
        <v>0</v>
      </c>
    </row>
    <row r="52" spans="2:26" ht="39.75" hidden="1" customHeight="1" x14ac:dyDescent="0.25">
      <c r="B52" s="46" t="s">
        <v>104</v>
      </c>
      <c r="C52" s="49">
        <v>40</v>
      </c>
      <c r="D52" s="150" t="s">
        <v>79</v>
      </c>
      <c r="E52" s="151"/>
      <c r="F52" s="151"/>
      <c r="G52" s="151"/>
      <c r="H52" s="4">
        <v>552</v>
      </c>
      <c r="I52" s="81">
        <f t="shared" si="7"/>
        <v>0.51879699248120303</v>
      </c>
      <c r="J52" s="4">
        <v>354</v>
      </c>
      <c r="K52" s="56">
        <f t="shared" si="1"/>
        <v>0.33270676691729323</v>
      </c>
      <c r="L52" s="4">
        <v>125</v>
      </c>
      <c r="M52" s="56">
        <f t="shared" si="2"/>
        <v>0.1174812030075188</v>
      </c>
      <c r="N52" s="4">
        <v>17</v>
      </c>
      <c r="O52" s="56">
        <f t="shared" si="3"/>
        <v>1.5977443609022556E-2</v>
      </c>
      <c r="P52" s="4">
        <v>7</v>
      </c>
      <c r="Q52" s="55">
        <f t="shared" si="4"/>
        <v>6.5789473684210523E-3</v>
      </c>
      <c r="R52" s="54">
        <v>9</v>
      </c>
      <c r="S52" s="55">
        <f t="shared" si="5"/>
        <v>8.4586466165413529E-3</v>
      </c>
      <c r="T52" s="58">
        <f t="shared" si="6"/>
        <v>0.99999999999999989</v>
      </c>
      <c r="U52" s="11">
        <f t="shared" si="0"/>
        <v>1064</v>
      </c>
      <c r="V52" s="8">
        <v>1064</v>
      </c>
      <c r="W52" s="8">
        <f t="shared" si="8"/>
        <v>0</v>
      </c>
    </row>
    <row r="53" spans="2:26" hidden="1" x14ac:dyDescent="0.25">
      <c r="B53" s="46" t="s">
        <v>105</v>
      </c>
      <c r="C53" s="49">
        <v>41</v>
      </c>
      <c r="D53" s="150" t="s">
        <v>81</v>
      </c>
      <c r="E53" s="151"/>
      <c r="F53" s="151"/>
      <c r="G53" s="151"/>
      <c r="H53" s="4">
        <v>391</v>
      </c>
      <c r="I53" s="55">
        <f t="shared" si="7"/>
        <v>0.3674812030075188</v>
      </c>
      <c r="J53" s="4">
        <v>374</v>
      </c>
      <c r="K53" s="56">
        <f t="shared" si="1"/>
        <v>0.35150375939849626</v>
      </c>
      <c r="L53" s="4">
        <v>220</v>
      </c>
      <c r="M53" s="83">
        <f t="shared" si="2"/>
        <v>0.20676691729323307</v>
      </c>
      <c r="N53" s="4">
        <v>52</v>
      </c>
      <c r="O53" s="56">
        <f t="shared" si="3"/>
        <v>4.8872180451127817E-2</v>
      </c>
      <c r="P53" s="4">
        <v>23</v>
      </c>
      <c r="Q53" s="55">
        <f t="shared" si="4"/>
        <v>2.1616541353383457E-2</v>
      </c>
      <c r="R53" s="54">
        <v>4</v>
      </c>
      <c r="S53" s="55">
        <f t="shared" si="5"/>
        <v>3.7593984962406013E-3</v>
      </c>
      <c r="T53" s="58">
        <f t="shared" si="6"/>
        <v>1</v>
      </c>
      <c r="U53" s="11">
        <f t="shared" si="0"/>
        <v>1064</v>
      </c>
      <c r="V53" s="8">
        <v>1064</v>
      </c>
      <c r="W53" s="8">
        <f t="shared" si="8"/>
        <v>0</v>
      </c>
    </row>
    <row r="54" spans="2:26" ht="29.25" hidden="1" customHeight="1" x14ac:dyDescent="0.25">
      <c r="B54" s="46" t="s">
        <v>105</v>
      </c>
      <c r="C54" s="49">
        <v>42</v>
      </c>
      <c r="D54" s="150" t="s">
        <v>82</v>
      </c>
      <c r="E54" s="151"/>
      <c r="F54" s="151"/>
      <c r="G54" s="151"/>
      <c r="H54" s="4">
        <v>572</v>
      </c>
      <c r="I54" s="81">
        <f t="shared" si="7"/>
        <v>0.53759398496240607</v>
      </c>
      <c r="J54" s="4">
        <v>352</v>
      </c>
      <c r="K54" s="56">
        <f t="shared" si="1"/>
        <v>0.33082706766917291</v>
      </c>
      <c r="L54" s="4">
        <v>111</v>
      </c>
      <c r="M54" s="56">
        <f t="shared" si="2"/>
        <v>0.10432330827067669</v>
      </c>
      <c r="N54" s="4">
        <v>8</v>
      </c>
      <c r="O54" s="56">
        <f t="shared" si="3"/>
        <v>7.5187969924812026E-3</v>
      </c>
      <c r="P54" s="4">
        <v>7</v>
      </c>
      <c r="Q54" s="55">
        <f t="shared" si="4"/>
        <v>6.5789473684210523E-3</v>
      </c>
      <c r="R54" s="54">
        <v>14</v>
      </c>
      <c r="S54" s="55">
        <f t="shared" si="5"/>
        <v>1.3157894736842105E-2</v>
      </c>
      <c r="T54" s="58">
        <f t="shared" si="6"/>
        <v>1</v>
      </c>
      <c r="U54" s="11">
        <f t="shared" si="0"/>
        <v>1064</v>
      </c>
      <c r="V54" s="8">
        <v>1064</v>
      </c>
      <c r="W54" s="8">
        <f t="shared" si="8"/>
        <v>0</v>
      </c>
    </row>
    <row r="55" spans="2:26" hidden="1" x14ac:dyDescent="0.25">
      <c r="B55" s="46" t="s">
        <v>112</v>
      </c>
      <c r="C55" s="49">
        <v>43</v>
      </c>
      <c r="D55" s="150" t="s">
        <v>113</v>
      </c>
      <c r="E55" s="151"/>
      <c r="F55" s="151"/>
      <c r="G55" s="151"/>
      <c r="H55" s="4">
        <v>541</v>
      </c>
      <c r="I55" s="55">
        <f t="shared" si="7"/>
        <v>0.50845864661654139</v>
      </c>
      <c r="J55" s="4">
        <v>336</v>
      </c>
      <c r="K55" s="56">
        <f t="shared" si="1"/>
        <v>0.31578947368421051</v>
      </c>
      <c r="L55" s="4">
        <v>149</v>
      </c>
      <c r="M55" s="56">
        <f t="shared" si="2"/>
        <v>0.14003759398496241</v>
      </c>
      <c r="N55" s="4">
        <v>25</v>
      </c>
      <c r="O55" s="56">
        <f t="shared" si="3"/>
        <v>2.3496240601503758E-2</v>
      </c>
      <c r="P55" s="4">
        <v>12</v>
      </c>
      <c r="Q55" s="55">
        <f t="shared" si="4"/>
        <v>1.1278195488721804E-2</v>
      </c>
      <c r="R55" s="54">
        <v>1</v>
      </c>
      <c r="S55" s="55">
        <f t="shared" si="5"/>
        <v>9.3984962406015032E-4</v>
      </c>
      <c r="T55" s="58">
        <f t="shared" si="6"/>
        <v>1</v>
      </c>
      <c r="U55" s="11">
        <f t="shared" si="0"/>
        <v>1064</v>
      </c>
      <c r="V55" s="8">
        <v>1064</v>
      </c>
      <c r="W55" s="8">
        <f t="shared" si="8"/>
        <v>0</v>
      </c>
    </row>
    <row r="56" spans="2:26" hidden="1" x14ac:dyDescent="0.25">
      <c r="B56" s="46" t="s">
        <v>112</v>
      </c>
      <c r="C56" s="49">
        <v>44</v>
      </c>
      <c r="D56" s="150" t="s">
        <v>114</v>
      </c>
      <c r="E56" s="151"/>
      <c r="F56" s="151"/>
      <c r="G56" s="151"/>
      <c r="H56" s="4">
        <v>680</v>
      </c>
      <c r="I56" s="81">
        <f t="shared" si="7"/>
        <v>0.63909774436090228</v>
      </c>
      <c r="J56" s="4">
        <v>244</v>
      </c>
      <c r="K56" s="56">
        <f t="shared" si="1"/>
        <v>0.22932330827067668</v>
      </c>
      <c r="L56" s="4">
        <v>107</v>
      </c>
      <c r="M56" s="56">
        <f t="shared" si="2"/>
        <v>0.10056390977443609</v>
      </c>
      <c r="N56" s="4">
        <v>16</v>
      </c>
      <c r="O56" s="56">
        <f t="shared" si="3"/>
        <v>1.5037593984962405E-2</v>
      </c>
      <c r="P56" s="4">
        <v>15</v>
      </c>
      <c r="Q56" s="55">
        <f t="shared" si="4"/>
        <v>1.4097744360902255E-2</v>
      </c>
      <c r="R56" s="54">
        <v>2</v>
      </c>
      <c r="S56" s="55">
        <f t="shared" si="5"/>
        <v>1.8796992481203006E-3</v>
      </c>
      <c r="T56" s="58">
        <f t="shared" si="6"/>
        <v>1</v>
      </c>
      <c r="U56" s="11">
        <f t="shared" si="0"/>
        <v>1064</v>
      </c>
      <c r="V56" s="8">
        <v>1064</v>
      </c>
      <c r="W56" s="8">
        <f t="shared" si="8"/>
        <v>0</v>
      </c>
    </row>
    <row r="57" spans="2:26" hidden="1" x14ac:dyDescent="0.25">
      <c r="B57" s="46" t="s">
        <v>106</v>
      </c>
      <c r="C57" s="49">
        <v>45</v>
      </c>
      <c r="D57" s="150" t="s">
        <v>115</v>
      </c>
      <c r="E57" s="151"/>
      <c r="F57" s="151"/>
      <c r="G57" s="151"/>
      <c r="H57" s="4">
        <v>356</v>
      </c>
      <c r="I57" s="55">
        <f t="shared" si="7"/>
        <v>0.33458646616541354</v>
      </c>
      <c r="J57" s="4">
        <v>385</v>
      </c>
      <c r="K57" s="56">
        <f t="shared" si="1"/>
        <v>0.36184210526315791</v>
      </c>
      <c r="L57" s="4">
        <v>236</v>
      </c>
      <c r="M57" s="83">
        <f t="shared" si="2"/>
        <v>0.22180451127819548</v>
      </c>
      <c r="N57" s="4">
        <v>44</v>
      </c>
      <c r="O57" s="56">
        <f t="shared" si="3"/>
        <v>4.1353383458646614E-2</v>
      </c>
      <c r="P57" s="4">
        <v>17</v>
      </c>
      <c r="Q57" s="55">
        <f t="shared" si="4"/>
        <v>1.5977443609022556E-2</v>
      </c>
      <c r="R57" s="54">
        <v>26</v>
      </c>
      <c r="S57" s="55">
        <f t="shared" si="5"/>
        <v>2.4436090225563908E-2</v>
      </c>
      <c r="T57" s="58">
        <f t="shared" si="6"/>
        <v>0.99999999999999989</v>
      </c>
      <c r="U57" s="11">
        <f t="shared" si="0"/>
        <v>1064</v>
      </c>
      <c r="V57" s="8">
        <v>1064</v>
      </c>
      <c r="W57" s="8">
        <f t="shared" si="8"/>
        <v>0</v>
      </c>
    </row>
    <row r="58" spans="2:26" x14ac:dyDescent="0.25">
      <c r="B58" s="46" t="s">
        <v>106</v>
      </c>
      <c r="C58" s="49">
        <v>46</v>
      </c>
      <c r="D58" s="150" t="s">
        <v>116</v>
      </c>
      <c r="E58" s="151"/>
      <c r="F58" s="151"/>
      <c r="G58" s="151"/>
      <c r="H58" s="4">
        <v>345</v>
      </c>
      <c r="I58" s="55">
        <f t="shared" si="7"/>
        <v>0.3242481203007519</v>
      </c>
      <c r="J58" s="4">
        <v>340</v>
      </c>
      <c r="K58" s="56">
        <f t="shared" si="1"/>
        <v>0.31954887218045114</v>
      </c>
      <c r="L58" s="4">
        <v>195</v>
      </c>
      <c r="M58" s="56">
        <f t="shared" si="2"/>
        <v>0.18327067669172933</v>
      </c>
      <c r="N58" s="4">
        <v>65</v>
      </c>
      <c r="O58" s="85">
        <f t="shared" si="3"/>
        <v>6.1090225563909771E-2</v>
      </c>
      <c r="P58" s="4">
        <v>27</v>
      </c>
      <c r="Q58" s="84">
        <f t="shared" si="4"/>
        <v>2.5375939849624059E-2</v>
      </c>
      <c r="R58" s="54">
        <v>92</v>
      </c>
      <c r="S58" s="86">
        <f t="shared" si="5"/>
        <v>8.646616541353383E-2</v>
      </c>
      <c r="T58" s="58">
        <f t="shared" si="6"/>
        <v>1</v>
      </c>
      <c r="U58" s="11">
        <f t="shared" si="0"/>
        <v>1064</v>
      </c>
      <c r="V58" s="8">
        <v>1064</v>
      </c>
      <c r="W58" s="8">
        <f t="shared" si="8"/>
        <v>0</v>
      </c>
    </row>
    <row r="59" spans="2:26" hidden="1" x14ac:dyDescent="0.25">
      <c r="B59" s="46" t="s">
        <v>106</v>
      </c>
      <c r="C59" s="49">
        <v>47</v>
      </c>
      <c r="D59" s="150" t="s">
        <v>117</v>
      </c>
      <c r="E59" s="151"/>
      <c r="F59" s="151"/>
      <c r="G59" s="151"/>
      <c r="H59" s="4">
        <v>368</v>
      </c>
      <c r="I59" s="55">
        <f t="shared" si="7"/>
        <v>0.34586466165413532</v>
      </c>
      <c r="J59" s="4">
        <v>371</v>
      </c>
      <c r="K59" s="56">
        <f t="shared" si="1"/>
        <v>0.34868421052631576</v>
      </c>
      <c r="L59" s="4">
        <v>189</v>
      </c>
      <c r="M59" s="56">
        <f t="shared" si="2"/>
        <v>0.17763157894736842</v>
      </c>
      <c r="N59" s="4">
        <v>28</v>
      </c>
      <c r="O59" s="56">
        <f t="shared" si="3"/>
        <v>2.6315789473684209E-2</v>
      </c>
      <c r="P59" s="4">
        <v>22</v>
      </c>
      <c r="Q59" s="55">
        <f t="shared" si="4"/>
        <v>2.0676691729323307E-2</v>
      </c>
      <c r="R59" s="54">
        <v>86</v>
      </c>
      <c r="S59" s="55">
        <f t="shared" si="5"/>
        <v>8.0827067669172928E-2</v>
      </c>
      <c r="T59" s="58">
        <f t="shared" si="6"/>
        <v>0.99999999999999989</v>
      </c>
      <c r="U59" s="11">
        <f t="shared" si="0"/>
        <v>1064</v>
      </c>
      <c r="V59" s="8">
        <v>1064</v>
      </c>
      <c r="W59" s="8">
        <f t="shared" si="8"/>
        <v>0</v>
      </c>
    </row>
    <row r="60" spans="2:26" hidden="1" x14ac:dyDescent="0.25">
      <c r="B60" s="46" t="s">
        <v>106</v>
      </c>
      <c r="C60" s="49">
        <v>48</v>
      </c>
      <c r="D60" s="150" t="s">
        <v>118</v>
      </c>
      <c r="E60" s="151"/>
      <c r="F60" s="151"/>
      <c r="G60" s="151"/>
      <c r="H60" s="4">
        <v>418</v>
      </c>
      <c r="I60" s="55">
        <f t="shared" si="7"/>
        <v>0.39285714285714285</v>
      </c>
      <c r="J60" s="4">
        <v>324</v>
      </c>
      <c r="K60" s="56">
        <f t="shared" si="1"/>
        <v>0.30451127819548873</v>
      </c>
      <c r="L60" s="4">
        <v>186</v>
      </c>
      <c r="M60" s="56">
        <f t="shared" si="2"/>
        <v>0.17481203007518797</v>
      </c>
      <c r="N60" s="4">
        <v>39</v>
      </c>
      <c r="O60" s="56">
        <f t="shared" si="3"/>
        <v>3.6654135338345863E-2</v>
      </c>
      <c r="P60" s="4">
        <v>16</v>
      </c>
      <c r="Q60" s="55">
        <f t="shared" si="4"/>
        <v>1.5037593984962405E-2</v>
      </c>
      <c r="R60" s="54">
        <v>81</v>
      </c>
      <c r="S60" s="55">
        <f t="shared" si="5"/>
        <v>7.6127819548872183E-2</v>
      </c>
      <c r="T60" s="58">
        <f t="shared" si="6"/>
        <v>1</v>
      </c>
      <c r="U60" s="11">
        <f t="shared" si="0"/>
        <v>1064</v>
      </c>
      <c r="V60" s="8">
        <v>1064</v>
      </c>
      <c r="W60" s="8">
        <f t="shared" si="8"/>
        <v>0</v>
      </c>
    </row>
    <row r="61" spans="2:26" hidden="1" x14ac:dyDescent="0.25">
      <c r="B61" s="46" t="s">
        <v>106</v>
      </c>
      <c r="C61" s="49">
        <v>49</v>
      </c>
      <c r="D61" s="150" t="s">
        <v>119</v>
      </c>
      <c r="E61" s="151"/>
      <c r="F61" s="151"/>
      <c r="G61" s="151"/>
      <c r="H61" s="4">
        <v>379</v>
      </c>
      <c r="I61" s="55">
        <f t="shared" si="7"/>
        <v>0.35620300751879697</v>
      </c>
      <c r="J61" s="4">
        <v>376</v>
      </c>
      <c r="K61" s="56">
        <f t="shared" si="1"/>
        <v>0.35338345864661652</v>
      </c>
      <c r="L61" s="4">
        <v>185</v>
      </c>
      <c r="M61" s="56">
        <f t="shared" si="2"/>
        <v>0.17387218045112782</v>
      </c>
      <c r="N61" s="4">
        <v>30</v>
      </c>
      <c r="O61" s="56">
        <f t="shared" si="3"/>
        <v>2.819548872180451E-2</v>
      </c>
      <c r="P61" s="4">
        <v>19</v>
      </c>
      <c r="Q61" s="55">
        <f t="shared" si="4"/>
        <v>1.7857142857142856E-2</v>
      </c>
      <c r="R61" s="54">
        <v>75</v>
      </c>
      <c r="S61" s="55">
        <f t="shared" si="5"/>
        <v>7.0488721804511281E-2</v>
      </c>
      <c r="T61" s="58">
        <f t="shared" si="6"/>
        <v>1</v>
      </c>
      <c r="U61" s="11">
        <f t="shared" si="0"/>
        <v>1064</v>
      </c>
      <c r="V61" s="8">
        <v>1064</v>
      </c>
      <c r="W61" s="8">
        <f t="shared" si="8"/>
        <v>0</v>
      </c>
    </row>
    <row r="62" spans="2:26" hidden="1" x14ac:dyDescent="0.25">
      <c r="B62" s="46" t="s">
        <v>108</v>
      </c>
      <c r="C62" s="49">
        <v>50</v>
      </c>
      <c r="D62" s="150" t="s">
        <v>120</v>
      </c>
      <c r="E62" s="151"/>
      <c r="F62" s="151"/>
      <c r="G62" s="151"/>
      <c r="H62" s="4">
        <v>293</v>
      </c>
      <c r="I62" s="55">
        <f t="shared" si="7"/>
        <v>0.27537593984962405</v>
      </c>
      <c r="J62" s="4">
        <v>391</v>
      </c>
      <c r="K62" s="82">
        <f t="shared" si="1"/>
        <v>0.3674812030075188</v>
      </c>
      <c r="L62" s="4">
        <v>237</v>
      </c>
      <c r="M62" s="83">
        <f t="shared" si="2"/>
        <v>0.22274436090225563</v>
      </c>
      <c r="N62" s="4">
        <v>39</v>
      </c>
      <c r="O62" s="56">
        <f t="shared" si="3"/>
        <v>3.6654135338345863E-2</v>
      </c>
      <c r="P62" s="4">
        <v>36</v>
      </c>
      <c r="Q62" s="55">
        <f t="shared" si="4"/>
        <v>3.3834586466165412E-2</v>
      </c>
      <c r="R62" s="54">
        <v>68</v>
      </c>
      <c r="S62" s="55">
        <f t="shared" si="5"/>
        <v>6.3909774436090222E-2</v>
      </c>
      <c r="T62" s="58">
        <f t="shared" si="6"/>
        <v>1</v>
      </c>
      <c r="U62" s="11">
        <f t="shared" si="0"/>
        <v>1064</v>
      </c>
      <c r="V62" s="8">
        <v>1064</v>
      </c>
      <c r="W62" s="8">
        <f t="shared" si="8"/>
        <v>0</v>
      </c>
    </row>
    <row r="63" spans="2:26" hidden="1" x14ac:dyDescent="0.25">
      <c r="B63" s="46" t="s">
        <v>108</v>
      </c>
      <c r="C63" s="49">
        <v>51</v>
      </c>
      <c r="D63" s="150" t="s">
        <v>121</v>
      </c>
      <c r="E63" s="151"/>
      <c r="F63" s="151"/>
      <c r="G63" s="151"/>
      <c r="H63" s="4">
        <v>511</v>
      </c>
      <c r="I63" s="55">
        <f t="shared" si="7"/>
        <v>0.48026315789473684</v>
      </c>
      <c r="J63" s="4">
        <v>410</v>
      </c>
      <c r="K63" s="82">
        <f t="shared" si="1"/>
        <v>0.38533834586466165</v>
      </c>
      <c r="L63" s="4">
        <v>125</v>
      </c>
      <c r="M63" s="56">
        <f t="shared" si="2"/>
        <v>0.1174812030075188</v>
      </c>
      <c r="N63" s="4">
        <v>16</v>
      </c>
      <c r="O63" s="56">
        <f t="shared" si="3"/>
        <v>1.5037593984962405E-2</v>
      </c>
      <c r="P63" s="4">
        <v>2</v>
      </c>
      <c r="Q63" s="55">
        <f t="shared" si="4"/>
        <v>1.8796992481203006E-3</v>
      </c>
      <c r="R63" s="54">
        <v>0</v>
      </c>
      <c r="S63" s="55">
        <f t="shared" si="5"/>
        <v>0</v>
      </c>
      <c r="T63" s="58">
        <f t="shared" si="6"/>
        <v>0.99999999999999989</v>
      </c>
      <c r="U63" s="11">
        <f t="shared" si="0"/>
        <v>1064</v>
      </c>
      <c r="V63" s="8">
        <v>1064</v>
      </c>
      <c r="W63" s="8">
        <f t="shared" si="8"/>
        <v>0</v>
      </c>
    </row>
    <row r="64" spans="2:26" hidden="1" x14ac:dyDescent="0.25">
      <c r="B64" s="46" t="s">
        <v>108</v>
      </c>
      <c r="C64" s="49">
        <v>52</v>
      </c>
      <c r="D64" s="150" t="s">
        <v>90</v>
      </c>
      <c r="E64" s="151"/>
      <c r="F64" s="151"/>
      <c r="G64" s="151"/>
      <c r="H64" s="4">
        <v>452</v>
      </c>
      <c r="I64" s="55">
        <f t="shared" si="7"/>
        <v>0.42481203007518797</v>
      </c>
      <c r="J64" s="4">
        <v>385</v>
      </c>
      <c r="K64" s="56">
        <f t="shared" si="1"/>
        <v>0.36184210526315791</v>
      </c>
      <c r="L64" s="4">
        <v>167</v>
      </c>
      <c r="M64" s="56">
        <f t="shared" si="2"/>
        <v>0.15695488721804512</v>
      </c>
      <c r="N64" s="4">
        <v>44</v>
      </c>
      <c r="O64" s="56">
        <f t="shared" si="3"/>
        <v>4.1353383458646614E-2</v>
      </c>
      <c r="P64" s="4">
        <v>16</v>
      </c>
      <c r="Q64" s="55">
        <f t="shared" si="4"/>
        <v>1.5037593984962405E-2</v>
      </c>
      <c r="R64" s="54">
        <v>0</v>
      </c>
      <c r="S64" s="55">
        <f t="shared" si="5"/>
        <v>0</v>
      </c>
      <c r="T64" s="58">
        <f t="shared" si="6"/>
        <v>0.99999999999999989</v>
      </c>
      <c r="U64" s="11">
        <f t="shared" si="0"/>
        <v>1064</v>
      </c>
      <c r="V64" s="8">
        <v>1064</v>
      </c>
      <c r="W64" s="8">
        <f t="shared" si="8"/>
        <v>0</v>
      </c>
    </row>
    <row r="65" spans="2:23" hidden="1" x14ac:dyDescent="0.25">
      <c r="B65" s="46" t="s">
        <v>108</v>
      </c>
      <c r="C65" s="49">
        <v>53</v>
      </c>
      <c r="D65" s="150" t="s">
        <v>91</v>
      </c>
      <c r="E65" s="151"/>
      <c r="F65" s="151"/>
      <c r="G65" s="151"/>
      <c r="H65" s="4">
        <v>450</v>
      </c>
      <c r="I65" s="55">
        <f t="shared" si="7"/>
        <v>0.42293233082706766</v>
      </c>
      <c r="J65" s="4">
        <v>380</v>
      </c>
      <c r="K65" s="56">
        <f t="shared" si="1"/>
        <v>0.35714285714285715</v>
      </c>
      <c r="L65" s="4">
        <v>176</v>
      </c>
      <c r="M65" s="56">
        <f t="shared" si="2"/>
        <v>0.16541353383458646</v>
      </c>
      <c r="N65" s="4">
        <v>37</v>
      </c>
      <c r="O65" s="56">
        <f t="shared" si="3"/>
        <v>3.4774436090225562E-2</v>
      </c>
      <c r="P65" s="4">
        <v>21</v>
      </c>
      <c r="Q65" s="55">
        <f t="shared" si="4"/>
        <v>1.9736842105263157E-2</v>
      </c>
      <c r="R65" s="54">
        <v>0</v>
      </c>
      <c r="S65" s="55">
        <f t="shared" si="5"/>
        <v>0</v>
      </c>
      <c r="T65" s="58">
        <f t="shared" si="6"/>
        <v>1</v>
      </c>
      <c r="U65" s="11">
        <f t="shared" si="0"/>
        <v>1064</v>
      </c>
      <c r="V65" s="8">
        <v>1064</v>
      </c>
      <c r="W65" s="8">
        <f t="shared" si="8"/>
        <v>0</v>
      </c>
    </row>
    <row r="66" spans="2:23" x14ac:dyDescent="0.25">
      <c r="B66" s="46" t="s">
        <v>108</v>
      </c>
      <c r="C66" s="49">
        <v>54</v>
      </c>
      <c r="D66" s="150" t="s">
        <v>139</v>
      </c>
      <c r="E66" s="151"/>
      <c r="F66" s="151"/>
      <c r="G66" s="151"/>
      <c r="H66" s="4">
        <v>445</v>
      </c>
      <c r="I66" s="55">
        <f t="shared" si="7"/>
        <v>0.4182330827067669</v>
      </c>
      <c r="J66" s="4">
        <v>339</v>
      </c>
      <c r="K66" s="56">
        <f t="shared" si="1"/>
        <v>0.31860902255639095</v>
      </c>
      <c r="L66" s="4">
        <v>185</v>
      </c>
      <c r="M66" s="56">
        <f t="shared" si="2"/>
        <v>0.17387218045112782</v>
      </c>
      <c r="N66" s="4">
        <v>59</v>
      </c>
      <c r="O66" s="85">
        <f t="shared" si="3"/>
        <v>5.5451127819548869E-2</v>
      </c>
      <c r="P66" s="4">
        <v>35</v>
      </c>
      <c r="Q66" s="84">
        <f t="shared" si="4"/>
        <v>3.2894736842105261E-2</v>
      </c>
      <c r="R66" s="54">
        <v>1</v>
      </c>
      <c r="S66" s="55">
        <f t="shared" si="5"/>
        <v>9.3984962406015032E-4</v>
      </c>
      <c r="T66" s="58">
        <f t="shared" si="6"/>
        <v>1</v>
      </c>
      <c r="U66" s="11">
        <f t="shared" si="0"/>
        <v>1064</v>
      </c>
      <c r="V66" s="8">
        <v>1064</v>
      </c>
      <c r="W66" s="8">
        <f t="shared" si="8"/>
        <v>0</v>
      </c>
    </row>
    <row r="67" spans="2:23" hidden="1" x14ac:dyDescent="0.25">
      <c r="B67" s="46" t="s">
        <v>122</v>
      </c>
      <c r="C67" s="49">
        <v>55</v>
      </c>
      <c r="D67" s="150" t="s">
        <v>92</v>
      </c>
      <c r="E67" s="151"/>
      <c r="F67" s="151"/>
      <c r="G67" s="151"/>
      <c r="H67" s="4">
        <v>397</v>
      </c>
      <c r="I67" s="55">
        <f t="shared" si="7"/>
        <v>0.37312030075187969</v>
      </c>
      <c r="J67" s="4">
        <v>387</v>
      </c>
      <c r="K67" s="82">
        <f t="shared" si="1"/>
        <v>0.36372180451127817</v>
      </c>
      <c r="L67" s="4">
        <v>136</v>
      </c>
      <c r="M67" s="56">
        <f t="shared" si="2"/>
        <v>0.12781954887218044</v>
      </c>
      <c r="N67" s="4">
        <v>53</v>
      </c>
      <c r="O67" s="56">
        <f t="shared" si="3"/>
        <v>4.9812030075187967E-2</v>
      </c>
      <c r="P67" s="4">
        <v>8</v>
      </c>
      <c r="Q67" s="55">
        <f t="shared" si="4"/>
        <v>7.5187969924812026E-3</v>
      </c>
      <c r="R67" s="54">
        <v>83</v>
      </c>
      <c r="S67" s="55">
        <f t="shared" si="5"/>
        <v>7.8007518796992484E-2</v>
      </c>
      <c r="T67" s="58">
        <f t="shared" si="6"/>
        <v>0.99999999999999989</v>
      </c>
      <c r="U67" s="11">
        <f t="shared" si="0"/>
        <v>1064</v>
      </c>
      <c r="V67" s="8">
        <v>1064</v>
      </c>
      <c r="W67" s="8">
        <f t="shared" si="8"/>
        <v>0</v>
      </c>
    </row>
    <row r="68" spans="2:23" hidden="1" x14ac:dyDescent="0.25">
      <c r="B68" s="46" t="s">
        <v>108</v>
      </c>
      <c r="C68" s="49">
        <v>56</v>
      </c>
      <c r="D68" s="150" t="s">
        <v>123</v>
      </c>
      <c r="E68" s="151"/>
      <c r="F68" s="151"/>
      <c r="G68" s="151"/>
      <c r="H68" s="4">
        <v>365</v>
      </c>
      <c r="I68" s="55">
        <f t="shared" si="7"/>
        <v>0.34304511278195488</v>
      </c>
      <c r="J68" s="4">
        <v>369</v>
      </c>
      <c r="K68" s="82">
        <f t="shared" si="1"/>
        <v>0.3468045112781955</v>
      </c>
      <c r="L68" s="4">
        <v>196</v>
      </c>
      <c r="M68" s="56">
        <f t="shared" si="2"/>
        <v>0.18421052631578946</v>
      </c>
      <c r="N68" s="4">
        <v>26</v>
      </c>
      <c r="O68" s="56">
        <f t="shared" si="3"/>
        <v>2.4436090225563908E-2</v>
      </c>
      <c r="P68" s="4">
        <v>12</v>
      </c>
      <c r="Q68" s="55">
        <f t="shared" si="4"/>
        <v>1.1278195488721804E-2</v>
      </c>
      <c r="R68" s="54">
        <v>96</v>
      </c>
      <c r="S68" s="86">
        <f t="shared" si="5"/>
        <v>9.0225563909774431E-2</v>
      </c>
      <c r="T68" s="58">
        <f t="shared" si="6"/>
        <v>1</v>
      </c>
      <c r="U68" s="11">
        <f t="shared" si="0"/>
        <v>1064</v>
      </c>
      <c r="V68" s="8">
        <v>1064</v>
      </c>
      <c r="W68" s="8">
        <f t="shared" si="8"/>
        <v>0</v>
      </c>
    </row>
    <row r="69" spans="2:23" hidden="1" x14ac:dyDescent="0.25">
      <c r="B69" s="46" t="s">
        <v>124</v>
      </c>
      <c r="C69" s="49">
        <v>57</v>
      </c>
      <c r="D69" s="150" t="s">
        <v>83</v>
      </c>
      <c r="E69" s="151"/>
      <c r="F69" s="151"/>
      <c r="G69" s="151"/>
      <c r="H69" s="4">
        <v>421</v>
      </c>
      <c r="I69" s="55">
        <f t="shared" si="7"/>
        <v>0.39567669172932329</v>
      </c>
      <c r="J69" s="4">
        <v>342</v>
      </c>
      <c r="K69" s="56">
        <f t="shared" si="1"/>
        <v>0.32142857142857145</v>
      </c>
      <c r="L69" s="4">
        <v>162</v>
      </c>
      <c r="M69" s="56">
        <f t="shared" si="2"/>
        <v>0.15225563909774437</v>
      </c>
      <c r="N69" s="4">
        <v>54</v>
      </c>
      <c r="O69" s="56">
        <f t="shared" si="3"/>
        <v>5.0751879699248117E-2</v>
      </c>
      <c r="P69" s="4">
        <v>16</v>
      </c>
      <c r="Q69" s="55">
        <f t="shared" si="4"/>
        <v>1.5037593984962405E-2</v>
      </c>
      <c r="R69" s="54">
        <v>69</v>
      </c>
      <c r="S69" s="55">
        <f t="shared" si="5"/>
        <v>6.4849624060150379E-2</v>
      </c>
      <c r="T69" s="58">
        <f t="shared" si="6"/>
        <v>0.99999999999999989</v>
      </c>
      <c r="U69" s="11">
        <f t="shared" si="0"/>
        <v>1064</v>
      </c>
      <c r="V69" s="8">
        <v>1064</v>
      </c>
      <c r="W69" s="8">
        <f t="shared" si="8"/>
        <v>0</v>
      </c>
    </row>
    <row r="70" spans="2:23" hidden="1" x14ac:dyDescent="0.25">
      <c r="B70" s="46" t="s">
        <v>108</v>
      </c>
      <c r="C70" s="49">
        <v>58</v>
      </c>
      <c r="D70" s="150" t="s">
        <v>93</v>
      </c>
      <c r="E70" s="151"/>
      <c r="F70" s="151"/>
      <c r="G70" s="151"/>
      <c r="H70" s="4">
        <v>574</v>
      </c>
      <c r="I70" s="55">
        <f t="shared" si="7"/>
        <v>0.53947368421052633</v>
      </c>
      <c r="J70" s="4">
        <v>320</v>
      </c>
      <c r="K70" s="56">
        <f t="shared" si="1"/>
        <v>0.3007518796992481</v>
      </c>
      <c r="L70" s="4">
        <v>135</v>
      </c>
      <c r="M70" s="56">
        <f t="shared" si="2"/>
        <v>0.12687969924812031</v>
      </c>
      <c r="N70" s="4">
        <v>9</v>
      </c>
      <c r="O70" s="56">
        <f t="shared" si="3"/>
        <v>8.4586466165413529E-3</v>
      </c>
      <c r="P70" s="4">
        <v>9</v>
      </c>
      <c r="Q70" s="55">
        <f t="shared" si="4"/>
        <v>8.4586466165413529E-3</v>
      </c>
      <c r="R70" s="54">
        <v>17</v>
      </c>
      <c r="S70" s="55">
        <f t="shared" si="5"/>
        <v>1.5977443609022556E-2</v>
      </c>
      <c r="T70" s="58">
        <f t="shared" si="6"/>
        <v>1</v>
      </c>
      <c r="U70" s="11">
        <f t="shared" si="0"/>
        <v>1064</v>
      </c>
      <c r="V70" s="8">
        <v>1064</v>
      </c>
      <c r="W70" s="8">
        <f t="shared" si="8"/>
        <v>0</v>
      </c>
    </row>
    <row r="71" spans="2:23" hidden="1" x14ac:dyDescent="0.25">
      <c r="B71" s="46" t="s">
        <v>104</v>
      </c>
      <c r="C71" s="49">
        <v>59</v>
      </c>
      <c r="D71" s="150" t="s">
        <v>125</v>
      </c>
      <c r="E71" s="151"/>
      <c r="F71" s="151"/>
      <c r="G71" s="151"/>
      <c r="H71" s="4">
        <v>463</v>
      </c>
      <c r="I71" s="55">
        <f t="shared" si="7"/>
        <v>0.43515037593984962</v>
      </c>
      <c r="J71" s="4">
        <v>356</v>
      </c>
      <c r="K71" s="56">
        <f t="shared" si="1"/>
        <v>0.33458646616541354</v>
      </c>
      <c r="L71" s="4">
        <v>143</v>
      </c>
      <c r="M71" s="56">
        <f t="shared" si="2"/>
        <v>0.13439849624060152</v>
      </c>
      <c r="N71" s="4">
        <v>31</v>
      </c>
      <c r="O71" s="56">
        <f t="shared" si="3"/>
        <v>2.913533834586466E-2</v>
      </c>
      <c r="P71" s="4">
        <v>21</v>
      </c>
      <c r="Q71" s="55">
        <f t="shared" si="4"/>
        <v>1.9736842105263157E-2</v>
      </c>
      <c r="R71" s="54">
        <v>50</v>
      </c>
      <c r="S71" s="55">
        <f t="shared" si="5"/>
        <v>4.6992481203007516E-2</v>
      </c>
      <c r="T71" s="58">
        <f t="shared" si="6"/>
        <v>1</v>
      </c>
      <c r="U71" s="11">
        <f t="shared" si="0"/>
        <v>1064</v>
      </c>
      <c r="V71" s="8">
        <v>1064</v>
      </c>
      <c r="W71" s="8">
        <f t="shared" si="8"/>
        <v>0</v>
      </c>
    </row>
    <row r="72" spans="2:23" hidden="1" x14ac:dyDescent="0.25">
      <c r="B72" s="46" t="s">
        <v>104</v>
      </c>
      <c r="C72" s="49">
        <v>60</v>
      </c>
      <c r="D72" s="150" t="s">
        <v>126</v>
      </c>
      <c r="E72" s="151"/>
      <c r="F72" s="151"/>
      <c r="G72" s="151"/>
      <c r="H72" s="4">
        <v>368</v>
      </c>
      <c r="I72" s="55">
        <f t="shared" si="7"/>
        <v>0.34586466165413532</v>
      </c>
      <c r="J72" s="4">
        <v>348</v>
      </c>
      <c r="K72" s="56">
        <f t="shared" si="1"/>
        <v>0.32706766917293234</v>
      </c>
      <c r="L72" s="4">
        <v>209</v>
      </c>
      <c r="M72" s="56">
        <f t="shared" si="2"/>
        <v>0.19642857142857142</v>
      </c>
      <c r="N72" s="4">
        <v>46</v>
      </c>
      <c r="O72" s="56">
        <f t="shared" si="3"/>
        <v>4.3233082706766915E-2</v>
      </c>
      <c r="P72" s="4">
        <v>26</v>
      </c>
      <c r="Q72" s="55">
        <f t="shared" si="4"/>
        <v>2.4436090225563908E-2</v>
      </c>
      <c r="R72" s="54">
        <v>67</v>
      </c>
      <c r="S72" s="55">
        <f t="shared" si="5"/>
        <v>6.2969924812030079E-2</v>
      </c>
      <c r="T72" s="58">
        <f t="shared" si="6"/>
        <v>1</v>
      </c>
      <c r="U72" s="11">
        <f t="shared" si="0"/>
        <v>1064</v>
      </c>
      <c r="V72" s="8">
        <v>1064</v>
      </c>
      <c r="W72" s="8">
        <f t="shared" si="8"/>
        <v>0</v>
      </c>
    </row>
    <row r="73" spans="2:23" hidden="1" x14ac:dyDescent="0.25">
      <c r="B73" s="46" t="s">
        <v>103</v>
      </c>
      <c r="C73" s="49">
        <v>61</v>
      </c>
      <c r="D73" s="150" t="s">
        <v>127</v>
      </c>
      <c r="E73" s="151"/>
      <c r="F73" s="151"/>
      <c r="G73" s="151"/>
      <c r="H73" s="4">
        <v>348</v>
      </c>
      <c r="I73" s="55">
        <f t="shared" si="7"/>
        <v>0.32706766917293234</v>
      </c>
      <c r="J73" s="4">
        <v>426</v>
      </c>
      <c r="K73" s="82">
        <f t="shared" si="1"/>
        <v>0.40037593984962405</v>
      </c>
      <c r="L73" s="4">
        <v>146</v>
      </c>
      <c r="M73" s="56">
        <f t="shared" si="2"/>
        <v>0.13721804511278196</v>
      </c>
      <c r="N73" s="4">
        <v>29</v>
      </c>
      <c r="O73" s="56">
        <f t="shared" si="3"/>
        <v>2.7255639097744359E-2</v>
      </c>
      <c r="P73" s="4">
        <v>16</v>
      </c>
      <c r="Q73" s="55">
        <f t="shared" si="4"/>
        <v>1.5037593984962405E-2</v>
      </c>
      <c r="R73" s="54">
        <v>99</v>
      </c>
      <c r="S73" s="86">
        <f t="shared" si="5"/>
        <v>9.3045112781954889E-2</v>
      </c>
      <c r="T73" s="58">
        <f t="shared" si="6"/>
        <v>1</v>
      </c>
      <c r="U73" s="11">
        <f t="shared" si="0"/>
        <v>1064</v>
      </c>
      <c r="V73" s="8">
        <v>1064</v>
      </c>
      <c r="W73" s="8">
        <f t="shared" si="8"/>
        <v>0</v>
      </c>
    </row>
    <row r="74" spans="2:23" hidden="1" x14ac:dyDescent="0.25">
      <c r="B74" s="46" t="s">
        <v>107</v>
      </c>
      <c r="C74" s="49">
        <v>62</v>
      </c>
      <c r="D74" s="150" t="s">
        <v>128</v>
      </c>
      <c r="E74" s="151"/>
      <c r="F74" s="151"/>
      <c r="G74" s="151"/>
      <c r="H74" s="4">
        <v>568</v>
      </c>
      <c r="I74" s="81">
        <f t="shared" si="7"/>
        <v>0.53383458646616544</v>
      </c>
      <c r="J74" s="4">
        <v>358</v>
      </c>
      <c r="K74" s="56">
        <f t="shared" si="1"/>
        <v>0.33646616541353386</v>
      </c>
      <c r="L74" s="4">
        <v>112</v>
      </c>
      <c r="M74" s="56">
        <f t="shared" si="2"/>
        <v>0.10526315789473684</v>
      </c>
      <c r="N74" s="4">
        <v>17</v>
      </c>
      <c r="O74" s="56">
        <f t="shared" si="3"/>
        <v>1.5977443609022556E-2</v>
      </c>
      <c r="P74" s="4">
        <v>3</v>
      </c>
      <c r="Q74" s="55">
        <f t="shared" si="4"/>
        <v>2.819548872180451E-3</v>
      </c>
      <c r="R74" s="54">
        <v>6</v>
      </c>
      <c r="S74" s="55">
        <f t="shared" si="5"/>
        <v>5.6390977443609019E-3</v>
      </c>
      <c r="T74" s="58">
        <f t="shared" si="6"/>
        <v>1</v>
      </c>
      <c r="U74" s="11">
        <f t="shared" si="0"/>
        <v>1064</v>
      </c>
      <c r="V74" s="8">
        <v>1064</v>
      </c>
      <c r="W74" s="8">
        <f t="shared" si="8"/>
        <v>0</v>
      </c>
    </row>
    <row r="75" spans="2:23" hidden="1" x14ac:dyDescent="0.25">
      <c r="B75" s="46" t="s">
        <v>112</v>
      </c>
      <c r="C75" s="49">
        <v>63</v>
      </c>
      <c r="D75" s="150" t="s">
        <v>84</v>
      </c>
      <c r="E75" s="151"/>
      <c r="F75" s="151"/>
      <c r="G75" s="151"/>
      <c r="H75" s="4">
        <v>432</v>
      </c>
      <c r="I75" s="55">
        <f t="shared" si="7"/>
        <v>0.40601503759398494</v>
      </c>
      <c r="J75" s="4">
        <v>369</v>
      </c>
      <c r="K75" s="56">
        <f t="shared" si="1"/>
        <v>0.3468045112781955</v>
      </c>
      <c r="L75" s="4">
        <v>185</v>
      </c>
      <c r="M75" s="56">
        <f t="shared" si="2"/>
        <v>0.17387218045112782</v>
      </c>
      <c r="N75" s="4">
        <v>42</v>
      </c>
      <c r="O75" s="56">
        <f t="shared" si="3"/>
        <v>3.9473684210526314E-2</v>
      </c>
      <c r="P75" s="4">
        <v>27</v>
      </c>
      <c r="Q75" s="55">
        <f t="shared" si="4"/>
        <v>2.5375939849624059E-2</v>
      </c>
      <c r="R75" s="54">
        <v>9</v>
      </c>
      <c r="S75" s="55">
        <f t="shared" si="5"/>
        <v>8.4586466165413529E-3</v>
      </c>
      <c r="T75" s="58">
        <f t="shared" si="6"/>
        <v>1</v>
      </c>
      <c r="U75" s="11">
        <f t="shared" si="0"/>
        <v>1064</v>
      </c>
      <c r="V75" s="8">
        <v>1064</v>
      </c>
      <c r="W75" s="8">
        <f t="shared" si="8"/>
        <v>0</v>
      </c>
    </row>
    <row r="76" spans="2:23" x14ac:dyDescent="0.25">
      <c r="B76" s="46" t="s">
        <v>104</v>
      </c>
      <c r="C76" s="49">
        <v>64</v>
      </c>
      <c r="D76" s="150" t="s">
        <v>129</v>
      </c>
      <c r="E76" s="151"/>
      <c r="F76" s="151"/>
      <c r="G76" s="151"/>
      <c r="H76" s="4">
        <v>336</v>
      </c>
      <c r="I76" s="55">
        <f t="shared" si="7"/>
        <v>0.31578947368421051</v>
      </c>
      <c r="J76" s="4">
        <v>321</v>
      </c>
      <c r="K76" s="56">
        <f t="shared" si="1"/>
        <v>0.30169172932330829</v>
      </c>
      <c r="L76" s="4">
        <v>203</v>
      </c>
      <c r="M76" s="56">
        <f t="shared" si="2"/>
        <v>0.19078947368421054</v>
      </c>
      <c r="N76" s="4">
        <v>88</v>
      </c>
      <c r="O76" s="85">
        <f t="shared" si="3"/>
        <v>8.2706766917293228E-2</v>
      </c>
      <c r="P76" s="4">
        <v>39</v>
      </c>
      <c r="Q76" s="84">
        <f t="shared" si="4"/>
        <v>3.6654135338345863E-2</v>
      </c>
      <c r="R76" s="54">
        <v>77</v>
      </c>
      <c r="S76" s="55">
        <f t="shared" si="5"/>
        <v>7.2368421052631582E-2</v>
      </c>
      <c r="T76" s="58">
        <f t="shared" si="6"/>
        <v>1</v>
      </c>
      <c r="U76" s="11">
        <f t="shared" si="0"/>
        <v>1064</v>
      </c>
      <c r="V76" s="8">
        <v>1064</v>
      </c>
      <c r="W76" s="8">
        <f t="shared" si="8"/>
        <v>0</v>
      </c>
    </row>
    <row r="77" spans="2:23" hidden="1" x14ac:dyDescent="0.25">
      <c r="B77" s="46" t="s">
        <v>104</v>
      </c>
      <c r="C77" s="49">
        <v>65</v>
      </c>
      <c r="D77" s="150" t="s">
        <v>94</v>
      </c>
      <c r="E77" s="151"/>
      <c r="F77" s="151"/>
      <c r="G77" s="151"/>
      <c r="H77" s="4">
        <v>335</v>
      </c>
      <c r="I77" s="55">
        <f t="shared" si="7"/>
        <v>0.31484962406015038</v>
      </c>
      <c r="J77" s="4">
        <v>347</v>
      </c>
      <c r="K77" s="56">
        <f t="shared" si="1"/>
        <v>0.32612781954887216</v>
      </c>
      <c r="L77" s="4">
        <v>226</v>
      </c>
      <c r="M77" s="56">
        <f t="shared" si="2"/>
        <v>0.21240601503759399</v>
      </c>
      <c r="N77" s="4">
        <v>51</v>
      </c>
      <c r="O77" s="56">
        <f t="shared" si="3"/>
        <v>4.7932330827067667E-2</v>
      </c>
      <c r="P77" s="4">
        <v>35</v>
      </c>
      <c r="Q77" s="55">
        <f t="shared" si="4"/>
        <v>3.2894736842105261E-2</v>
      </c>
      <c r="R77" s="54">
        <v>70</v>
      </c>
      <c r="S77" s="55">
        <f t="shared" si="5"/>
        <v>6.5789473684210523E-2</v>
      </c>
      <c r="T77" s="58">
        <f t="shared" si="6"/>
        <v>1</v>
      </c>
      <c r="U77" s="11">
        <f t="shared" ref="U77:U86" si="9">H77+J77+L77+N77+P77+R77</f>
        <v>1064</v>
      </c>
      <c r="V77" s="8">
        <v>1064</v>
      </c>
      <c r="W77" s="8">
        <f t="shared" si="8"/>
        <v>0</v>
      </c>
    </row>
    <row r="78" spans="2:23" hidden="1" x14ac:dyDescent="0.25">
      <c r="B78" s="46" t="s">
        <v>130</v>
      </c>
      <c r="C78" s="49">
        <v>66</v>
      </c>
      <c r="D78" s="150" t="s">
        <v>131</v>
      </c>
      <c r="E78" s="151"/>
      <c r="F78" s="151"/>
      <c r="G78" s="151"/>
      <c r="H78" s="4">
        <v>456</v>
      </c>
      <c r="I78" s="55">
        <f t="shared" si="7"/>
        <v>0.42857142857142855</v>
      </c>
      <c r="J78" s="4">
        <v>342</v>
      </c>
      <c r="K78" s="56">
        <f t="shared" ref="K78:K86" si="10">J78/V78</f>
        <v>0.32142857142857145</v>
      </c>
      <c r="L78" s="4">
        <v>176</v>
      </c>
      <c r="M78" s="56">
        <f t="shared" ref="M78:M86" si="11">L78/V78</f>
        <v>0.16541353383458646</v>
      </c>
      <c r="N78" s="4">
        <v>36</v>
      </c>
      <c r="O78" s="56">
        <f t="shared" ref="O78:O86" si="12">N78/V78</f>
        <v>3.3834586466165412E-2</v>
      </c>
      <c r="P78" s="4">
        <v>18</v>
      </c>
      <c r="Q78" s="55">
        <f t="shared" ref="Q78:Q86" si="13">P78/V78</f>
        <v>1.6917293233082706E-2</v>
      </c>
      <c r="R78" s="54">
        <v>36</v>
      </c>
      <c r="S78" s="55">
        <f t="shared" ref="S78:S86" si="14">R78/V78</f>
        <v>3.3834586466165412E-2</v>
      </c>
      <c r="T78" s="58">
        <f t="shared" ref="T78:T86" si="15">I78+K78+M78+O78+Q78+S78</f>
        <v>1</v>
      </c>
      <c r="U78" s="11">
        <f t="shared" si="9"/>
        <v>1064</v>
      </c>
      <c r="V78" s="8">
        <v>1064</v>
      </c>
      <c r="W78" s="8">
        <f t="shared" si="8"/>
        <v>0</v>
      </c>
    </row>
    <row r="79" spans="2:23" x14ac:dyDescent="0.25">
      <c r="B79" s="46" t="s">
        <v>112</v>
      </c>
      <c r="C79" s="49">
        <v>67</v>
      </c>
      <c r="D79" s="150" t="s">
        <v>95</v>
      </c>
      <c r="E79" s="151"/>
      <c r="F79" s="151"/>
      <c r="G79" s="151"/>
      <c r="H79" s="4">
        <v>261</v>
      </c>
      <c r="I79" s="55">
        <f t="shared" ref="I79:I86" si="16">H79/V79</f>
        <v>0.24530075187969924</v>
      </c>
      <c r="J79" s="4">
        <v>305</v>
      </c>
      <c r="K79" s="56">
        <f t="shared" si="10"/>
        <v>0.28665413533834588</v>
      </c>
      <c r="L79" s="4">
        <v>258</v>
      </c>
      <c r="M79" s="83">
        <f t="shared" si="11"/>
        <v>0.2424812030075188</v>
      </c>
      <c r="N79" s="4">
        <v>120</v>
      </c>
      <c r="O79" s="85">
        <f t="shared" si="12"/>
        <v>0.11278195488721804</v>
      </c>
      <c r="P79" s="4">
        <v>99</v>
      </c>
      <c r="Q79" s="84">
        <f t="shared" si="13"/>
        <v>9.3045112781954889E-2</v>
      </c>
      <c r="R79" s="54">
        <v>21</v>
      </c>
      <c r="S79" s="55">
        <f t="shared" si="14"/>
        <v>1.9736842105263157E-2</v>
      </c>
      <c r="T79" s="58">
        <f t="shared" si="15"/>
        <v>0.99999999999999989</v>
      </c>
      <c r="U79" s="11">
        <f t="shared" si="9"/>
        <v>1064</v>
      </c>
      <c r="V79" s="8">
        <v>1064</v>
      </c>
      <c r="W79" s="8">
        <f t="shared" ref="W79:W86" si="17">V79-U79</f>
        <v>0</v>
      </c>
    </row>
    <row r="80" spans="2:23" x14ac:dyDescent="0.25">
      <c r="B80" s="46" t="s">
        <v>132</v>
      </c>
      <c r="C80" s="49">
        <v>68</v>
      </c>
      <c r="D80" s="150" t="s">
        <v>96</v>
      </c>
      <c r="E80" s="151"/>
      <c r="F80" s="151"/>
      <c r="G80" s="151"/>
      <c r="H80" s="7">
        <v>291</v>
      </c>
      <c r="I80" s="55">
        <f t="shared" si="16"/>
        <v>0.27349624060150374</v>
      </c>
      <c r="J80" s="7">
        <v>386</v>
      </c>
      <c r="K80" s="56">
        <f t="shared" si="10"/>
        <v>0.36278195488721804</v>
      </c>
      <c r="L80" s="7">
        <v>264</v>
      </c>
      <c r="M80" s="83">
        <f t="shared" si="11"/>
        <v>0.24812030075187969</v>
      </c>
      <c r="N80" s="7">
        <v>32</v>
      </c>
      <c r="O80" s="56">
        <f t="shared" si="12"/>
        <v>3.007518796992481E-2</v>
      </c>
      <c r="P80" s="7">
        <v>56</v>
      </c>
      <c r="Q80" s="84">
        <f t="shared" si="13"/>
        <v>5.2631578947368418E-2</v>
      </c>
      <c r="R80" s="54">
        <v>35</v>
      </c>
      <c r="S80" s="55">
        <f t="shared" si="14"/>
        <v>3.2894736842105261E-2</v>
      </c>
      <c r="T80" s="58">
        <f t="shared" si="15"/>
        <v>1</v>
      </c>
      <c r="U80" s="11">
        <f t="shared" si="9"/>
        <v>1064</v>
      </c>
      <c r="V80" s="8">
        <v>1064</v>
      </c>
      <c r="W80" s="8">
        <f t="shared" si="17"/>
        <v>0</v>
      </c>
    </row>
    <row r="81" spans="2:24" x14ac:dyDescent="0.25">
      <c r="B81" s="46" t="s">
        <v>132</v>
      </c>
      <c r="C81" s="49">
        <v>69</v>
      </c>
      <c r="D81" s="150" t="s">
        <v>97</v>
      </c>
      <c r="E81" s="151"/>
      <c r="F81" s="151"/>
      <c r="G81" s="151"/>
      <c r="H81" s="7">
        <v>530</v>
      </c>
      <c r="I81" s="55">
        <f t="shared" si="16"/>
        <v>0.49812030075187969</v>
      </c>
      <c r="J81" s="7">
        <v>265</v>
      </c>
      <c r="K81" s="56">
        <f t="shared" si="10"/>
        <v>0.24906015037593984</v>
      </c>
      <c r="L81" s="7">
        <v>198</v>
      </c>
      <c r="M81" s="56">
        <f t="shared" si="11"/>
        <v>0.18609022556390978</v>
      </c>
      <c r="N81" s="7">
        <v>17</v>
      </c>
      <c r="O81" s="56">
        <f t="shared" si="12"/>
        <v>1.5977443609022556E-2</v>
      </c>
      <c r="P81" s="7">
        <v>42</v>
      </c>
      <c r="Q81" s="84">
        <f t="shared" si="13"/>
        <v>3.9473684210526314E-2</v>
      </c>
      <c r="R81" s="54">
        <v>12</v>
      </c>
      <c r="S81" s="55">
        <f t="shared" si="14"/>
        <v>1.1278195488721804E-2</v>
      </c>
      <c r="T81" s="58">
        <f t="shared" si="15"/>
        <v>0.99999999999999989</v>
      </c>
      <c r="U81" s="11">
        <f t="shared" si="9"/>
        <v>1064</v>
      </c>
      <c r="V81" s="8">
        <v>1064</v>
      </c>
      <c r="W81" s="8">
        <f t="shared" si="17"/>
        <v>0</v>
      </c>
    </row>
    <row r="82" spans="2:24" hidden="1" x14ac:dyDescent="0.25">
      <c r="B82" s="46" t="s">
        <v>132</v>
      </c>
      <c r="C82" s="49">
        <v>70</v>
      </c>
      <c r="D82" s="150" t="s">
        <v>98</v>
      </c>
      <c r="E82" s="151"/>
      <c r="F82" s="151"/>
      <c r="G82" s="151"/>
      <c r="H82" s="7">
        <v>379</v>
      </c>
      <c r="I82" s="55">
        <f t="shared" si="16"/>
        <v>0.35620300751879697</v>
      </c>
      <c r="J82" s="7">
        <v>340</v>
      </c>
      <c r="K82" s="56">
        <f t="shared" si="10"/>
        <v>0.31954887218045114</v>
      </c>
      <c r="L82" s="7">
        <v>244</v>
      </c>
      <c r="M82" s="83">
        <f t="shared" si="11"/>
        <v>0.22932330827067668</v>
      </c>
      <c r="N82" s="7">
        <v>45</v>
      </c>
      <c r="O82" s="56">
        <f t="shared" si="12"/>
        <v>4.2293233082706765E-2</v>
      </c>
      <c r="P82" s="7">
        <v>45</v>
      </c>
      <c r="Q82" s="55">
        <f t="shared" si="13"/>
        <v>4.2293233082706765E-2</v>
      </c>
      <c r="R82" s="54">
        <v>11</v>
      </c>
      <c r="S82" s="55">
        <f t="shared" si="14"/>
        <v>1.0338345864661654E-2</v>
      </c>
      <c r="T82" s="58">
        <f t="shared" si="15"/>
        <v>0.99999999999999989</v>
      </c>
      <c r="U82" s="11">
        <f t="shared" si="9"/>
        <v>1064</v>
      </c>
      <c r="V82" s="8">
        <v>1064</v>
      </c>
      <c r="W82" s="8">
        <f t="shared" si="17"/>
        <v>0</v>
      </c>
    </row>
    <row r="83" spans="2:24" hidden="1" x14ac:dyDescent="0.25">
      <c r="B83" s="46" t="s">
        <v>132</v>
      </c>
      <c r="C83" s="49">
        <v>71</v>
      </c>
      <c r="D83" s="150" t="s">
        <v>99</v>
      </c>
      <c r="E83" s="151"/>
      <c r="F83" s="151"/>
      <c r="G83" s="151"/>
      <c r="H83" s="7">
        <v>490</v>
      </c>
      <c r="I83" s="55">
        <f t="shared" si="16"/>
        <v>0.46052631578947367</v>
      </c>
      <c r="J83" s="7">
        <v>300</v>
      </c>
      <c r="K83" s="56">
        <f t="shared" si="10"/>
        <v>0.28195488721804512</v>
      </c>
      <c r="L83" s="7">
        <v>167</v>
      </c>
      <c r="M83" s="56">
        <f t="shared" si="11"/>
        <v>0.15695488721804512</v>
      </c>
      <c r="N83" s="7">
        <v>35</v>
      </c>
      <c r="O83" s="56">
        <f t="shared" si="12"/>
        <v>3.2894736842105261E-2</v>
      </c>
      <c r="P83" s="7">
        <v>41</v>
      </c>
      <c r="Q83" s="55">
        <f t="shared" si="13"/>
        <v>3.8533834586466163E-2</v>
      </c>
      <c r="R83" s="54">
        <v>31</v>
      </c>
      <c r="S83" s="55">
        <f t="shared" si="14"/>
        <v>2.913533834586466E-2</v>
      </c>
      <c r="T83" s="58">
        <f t="shared" si="15"/>
        <v>1</v>
      </c>
      <c r="U83" s="11">
        <f t="shared" si="9"/>
        <v>1064</v>
      </c>
      <c r="V83" s="8">
        <v>1064</v>
      </c>
      <c r="W83" s="8">
        <f t="shared" si="17"/>
        <v>0</v>
      </c>
    </row>
    <row r="84" spans="2:24" hidden="1" x14ac:dyDescent="0.25">
      <c r="B84" s="46" t="s">
        <v>132</v>
      </c>
      <c r="C84" s="49">
        <v>72</v>
      </c>
      <c r="D84" s="150" t="s">
        <v>100</v>
      </c>
      <c r="E84" s="151"/>
      <c r="F84" s="151"/>
      <c r="G84" s="151"/>
      <c r="H84" s="7">
        <v>352</v>
      </c>
      <c r="I84" s="55">
        <f t="shared" si="16"/>
        <v>0.33082706766917291</v>
      </c>
      <c r="J84" s="7">
        <v>428</v>
      </c>
      <c r="K84" s="82">
        <f t="shared" si="10"/>
        <v>0.40225563909774437</v>
      </c>
      <c r="L84" s="7">
        <v>202</v>
      </c>
      <c r="M84" s="56">
        <f t="shared" si="11"/>
        <v>0.18984962406015038</v>
      </c>
      <c r="N84" s="7">
        <v>19</v>
      </c>
      <c r="O84" s="56">
        <f t="shared" si="12"/>
        <v>1.7857142857142856E-2</v>
      </c>
      <c r="P84" s="7">
        <v>36</v>
      </c>
      <c r="Q84" s="55">
        <f t="shared" si="13"/>
        <v>3.3834586466165412E-2</v>
      </c>
      <c r="R84" s="54">
        <v>27</v>
      </c>
      <c r="S84" s="55">
        <f t="shared" si="14"/>
        <v>2.5375939849624059E-2</v>
      </c>
      <c r="T84" s="58">
        <f t="shared" si="15"/>
        <v>1</v>
      </c>
      <c r="U84" s="11">
        <f t="shared" si="9"/>
        <v>1064</v>
      </c>
      <c r="V84" s="8">
        <v>1064</v>
      </c>
      <c r="W84" s="8">
        <f t="shared" si="17"/>
        <v>0</v>
      </c>
    </row>
    <row r="85" spans="2:24" hidden="1" x14ac:dyDescent="0.25">
      <c r="B85" s="46" t="s">
        <v>132</v>
      </c>
      <c r="C85" s="49">
        <v>73</v>
      </c>
      <c r="D85" s="150" t="s">
        <v>101</v>
      </c>
      <c r="E85" s="151"/>
      <c r="F85" s="151"/>
      <c r="G85" s="151"/>
      <c r="H85" s="7">
        <v>421</v>
      </c>
      <c r="I85" s="55">
        <f t="shared" si="16"/>
        <v>0.39567669172932329</v>
      </c>
      <c r="J85" s="7">
        <v>386</v>
      </c>
      <c r="K85" s="82">
        <f t="shared" si="10"/>
        <v>0.36278195488721804</v>
      </c>
      <c r="L85" s="7">
        <v>159</v>
      </c>
      <c r="M85" s="56">
        <f t="shared" si="11"/>
        <v>0.14943609022556392</v>
      </c>
      <c r="N85" s="7">
        <v>32</v>
      </c>
      <c r="O85" s="56">
        <f t="shared" si="12"/>
        <v>3.007518796992481E-2</v>
      </c>
      <c r="P85" s="7">
        <v>38</v>
      </c>
      <c r="Q85" s="55">
        <f t="shared" si="13"/>
        <v>3.5714285714285712E-2</v>
      </c>
      <c r="R85" s="54">
        <v>28</v>
      </c>
      <c r="S85" s="55">
        <f t="shared" si="14"/>
        <v>2.6315789473684209E-2</v>
      </c>
      <c r="T85" s="58">
        <f t="shared" si="15"/>
        <v>0.99999999999999989</v>
      </c>
      <c r="U85" s="11">
        <f t="shared" si="9"/>
        <v>1064</v>
      </c>
      <c r="V85" s="8">
        <v>1064</v>
      </c>
      <c r="W85" s="8">
        <f t="shared" si="17"/>
        <v>0</v>
      </c>
    </row>
    <row r="86" spans="2:24" ht="39.75" customHeight="1" thickBot="1" x14ac:dyDescent="0.3">
      <c r="B86" s="47" t="s">
        <v>105</v>
      </c>
      <c r="C86" s="50">
        <v>74</v>
      </c>
      <c r="D86" s="150" t="s">
        <v>85</v>
      </c>
      <c r="E86" s="151"/>
      <c r="F86" s="151"/>
      <c r="G86" s="151"/>
      <c r="H86" s="7">
        <v>380</v>
      </c>
      <c r="I86" s="55">
        <f t="shared" si="16"/>
        <v>0.35714285714285715</v>
      </c>
      <c r="J86" s="7">
        <v>258</v>
      </c>
      <c r="K86" s="56">
        <f t="shared" si="10"/>
        <v>0.2424812030075188</v>
      </c>
      <c r="L86" s="7">
        <v>160</v>
      </c>
      <c r="M86" s="56">
        <f t="shared" si="11"/>
        <v>0.15037593984962405</v>
      </c>
      <c r="N86" s="7">
        <v>176</v>
      </c>
      <c r="O86" s="56">
        <f t="shared" si="12"/>
        <v>0.16541353383458646</v>
      </c>
      <c r="P86" s="7">
        <v>74</v>
      </c>
      <c r="Q86" s="84">
        <f t="shared" si="13"/>
        <v>6.9548872180451124E-2</v>
      </c>
      <c r="R86" s="54">
        <v>16</v>
      </c>
      <c r="S86" s="55">
        <f t="shared" si="14"/>
        <v>1.5037593984962405E-2</v>
      </c>
      <c r="T86" s="58">
        <f t="shared" si="15"/>
        <v>1</v>
      </c>
      <c r="U86" s="11">
        <f t="shared" si="9"/>
        <v>1064</v>
      </c>
      <c r="V86" s="8">
        <v>1064</v>
      </c>
      <c r="W86" s="8">
        <f t="shared" si="17"/>
        <v>0</v>
      </c>
    </row>
    <row r="87" spans="2:24" x14ac:dyDescent="0.25">
      <c r="S87" s="1"/>
      <c r="T87" s="3"/>
    </row>
    <row r="89" spans="2:24" ht="13.5" thickBot="1" x14ac:dyDescent="0.3">
      <c r="O89" s="92"/>
      <c r="P89" s="92"/>
      <c r="Q89" s="92"/>
      <c r="R89" s="92"/>
      <c r="S89" s="92"/>
      <c r="T89" s="92"/>
    </row>
    <row r="90" spans="2:24" ht="27.75" customHeight="1" thickBot="1" x14ac:dyDescent="0.3">
      <c r="D90" s="167" t="s">
        <v>138</v>
      </c>
      <c r="E90" s="168"/>
      <c r="H90" s="12"/>
      <c r="I90" s="12"/>
      <c r="J90" s="12"/>
      <c r="K90" s="12"/>
      <c r="L90" s="12"/>
      <c r="M90" s="12"/>
      <c r="N90" s="12"/>
      <c r="O90" s="8"/>
      <c r="P90" s="8"/>
      <c r="Q90" s="8"/>
      <c r="R90" s="8"/>
      <c r="S90" s="8"/>
      <c r="T90" s="8"/>
      <c r="U90" s="12"/>
      <c r="V90" s="12"/>
      <c r="W90" s="12"/>
      <c r="X90" s="12"/>
    </row>
    <row r="91" spans="2:24" ht="13.5" thickBot="1" x14ac:dyDescent="0.3">
      <c r="H91" s="12"/>
      <c r="I91" s="12"/>
      <c r="J91" s="12"/>
      <c r="K91" s="12"/>
      <c r="L91" s="12"/>
      <c r="M91" s="12"/>
      <c r="N91" s="12"/>
      <c r="O91" s="8"/>
      <c r="P91" s="8"/>
      <c r="Q91" s="8"/>
      <c r="R91" s="8"/>
      <c r="S91" s="8"/>
      <c r="T91" s="8"/>
      <c r="U91" s="12"/>
      <c r="V91" s="12"/>
      <c r="W91" s="12"/>
      <c r="X91" s="12"/>
    </row>
    <row r="92" spans="2:24" x14ac:dyDescent="0.25">
      <c r="B92" s="93" t="s">
        <v>112</v>
      </c>
      <c r="C92" s="94">
        <v>67</v>
      </c>
      <c r="D92" s="170" t="s">
        <v>95</v>
      </c>
      <c r="E92" s="170"/>
      <c r="F92" s="170"/>
      <c r="G92" s="171"/>
      <c r="H92" s="102">
        <v>0.09</v>
      </c>
      <c r="I92" s="88"/>
      <c r="J92" s="87"/>
      <c r="K92" s="89"/>
      <c r="L92" s="87"/>
      <c r="M92" s="88"/>
      <c r="N92" s="87"/>
      <c r="O92" s="88"/>
      <c r="P92" s="90"/>
      <c r="Q92" s="88"/>
      <c r="R92" s="90"/>
      <c r="S92" s="88"/>
      <c r="T92" s="91"/>
      <c r="U92" s="12"/>
      <c r="V92" s="12"/>
      <c r="W92" s="12"/>
      <c r="X92" s="12"/>
    </row>
    <row r="93" spans="2:24" ht="45.75" customHeight="1" thickBot="1" x14ac:dyDescent="0.3">
      <c r="B93" s="47" t="s">
        <v>105</v>
      </c>
      <c r="C93" s="50">
        <v>74</v>
      </c>
      <c r="D93" s="150" t="s">
        <v>85</v>
      </c>
      <c r="E93" s="151"/>
      <c r="F93" s="151"/>
      <c r="G93" s="163"/>
      <c r="H93" s="103">
        <v>7.0000000000000007E-2</v>
      </c>
      <c r="I93" s="88"/>
      <c r="J93" s="87"/>
      <c r="K93" s="89"/>
      <c r="L93" s="87"/>
      <c r="M93" s="88"/>
      <c r="N93" s="87"/>
      <c r="O93" s="88"/>
      <c r="P93" s="90"/>
      <c r="Q93" s="88"/>
      <c r="R93" s="90"/>
      <c r="S93" s="88"/>
      <c r="T93" s="91"/>
      <c r="U93" s="12"/>
      <c r="V93" s="12"/>
      <c r="W93" s="12"/>
      <c r="X93" s="12"/>
    </row>
    <row r="94" spans="2:24" ht="49.5" customHeight="1" x14ac:dyDescent="0.25">
      <c r="B94" s="46" t="s">
        <v>104</v>
      </c>
      <c r="C94" s="49">
        <v>31</v>
      </c>
      <c r="D94" s="150" t="s">
        <v>71</v>
      </c>
      <c r="E94" s="151"/>
      <c r="F94" s="151"/>
      <c r="G94" s="163"/>
      <c r="H94" s="103">
        <v>7.0000000000000007E-2</v>
      </c>
      <c r="I94" s="88"/>
      <c r="J94" s="87"/>
      <c r="K94" s="89"/>
      <c r="L94" s="87"/>
      <c r="M94" s="88"/>
      <c r="N94" s="87"/>
      <c r="O94" s="88"/>
      <c r="P94" s="90"/>
      <c r="Q94" s="88"/>
      <c r="R94" s="90"/>
      <c r="S94" s="88"/>
      <c r="T94" s="91"/>
      <c r="U94" s="12"/>
      <c r="V94" s="12"/>
      <c r="W94" s="12"/>
      <c r="X94" s="12"/>
    </row>
    <row r="95" spans="2:24" x14ac:dyDescent="0.25">
      <c r="B95" s="46" t="s">
        <v>104</v>
      </c>
      <c r="C95" s="49">
        <v>32</v>
      </c>
      <c r="D95" s="150" t="s">
        <v>72</v>
      </c>
      <c r="E95" s="151"/>
      <c r="F95" s="151"/>
      <c r="G95" s="163"/>
      <c r="H95" s="104">
        <v>0.06</v>
      </c>
      <c r="I95" s="12"/>
      <c r="J95" s="12"/>
      <c r="K95" s="12"/>
      <c r="L95" s="12"/>
      <c r="M95" s="12"/>
      <c r="N95" s="12"/>
      <c r="O95" s="8"/>
      <c r="P95" s="8"/>
      <c r="Q95" s="8"/>
      <c r="R95" s="8"/>
      <c r="S95" s="8"/>
      <c r="T95" s="8"/>
      <c r="U95" s="12"/>
      <c r="V95" s="12"/>
      <c r="W95" s="12"/>
      <c r="X95" s="12"/>
    </row>
    <row r="96" spans="2:24" x14ac:dyDescent="0.25">
      <c r="B96" s="46" t="s">
        <v>105</v>
      </c>
      <c r="C96" s="49">
        <v>14</v>
      </c>
      <c r="D96" s="150" t="s">
        <v>54</v>
      </c>
      <c r="E96" s="151"/>
      <c r="F96" s="151"/>
      <c r="G96" s="163"/>
      <c r="H96" s="104">
        <v>0.05</v>
      </c>
      <c r="O96" s="92"/>
      <c r="P96" s="92"/>
      <c r="Q96" s="92"/>
      <c r="R96" s="92"/>
      <c r="S96" s="92"/>
      <c r="T96" s="92"/>
    </row>
    <row r="97" spans="2:20" x14ac:dyDescent="0.25">
      <c r="B97" s="46" t="s">
        <v>132</v>
      </c>
      <c r="C97" s="49">
        <v>68</v>
      </c>
      <c r="D97" s="150" t="s">
        <v>96</v>
      </c>
      <c r="E97" s="151"/>
      <c r="F97" s="151"/>
      <c r="G97" s="163"/>
      <c r="H97" s="104">
        <v>0.05</v>
      </c>
      <c r="O97" s="92"/>
      <c r="P97" s="92"/>
      <c r="Q97" s="92"/>
      <c r="R97" s="92"/>
      <c r="S97" s="92"/>
      <c r="T97" s="92"/>
    </row>
    <row r="98" spans="2:20" ht="27.75" customHeight="1" x14ac:dyDescent="0.25">
      <c r="B98" s="46" t="s">
        <v>104</v>
      </c>
      <c r="C98" s="49">
        <v>12</v>
      </c>
      <c r="D98" s="150" t="s">
        <v>52</v>
      </c>
      <c r="E98" s="151"/>
      <c r="F98" s="151"/>
      <c r="G98" s="163"/>
      <c r="H98" s="104">
        <v>0.04</v>
      </c>
      <c r="O98" s="92"/>
      <c r="P98" s="92"/>
      <c r="Q98" s="92"/>
      <c r="R98" s="92"/>
      <c r="S98" s="92"/>
      <c r="T98" s="92"/>
    </row>
    <row r="99" spans="2:20" x14ac:dyDescent="0.25">
      <c r="B99" s="46" t="s">
        <v>104</v>
      </c>
      <c r="C99" s="49">
        <v>64</v>
      </c>
      <c r="D99" s="150" t="s">
        <v>129</v>
      </c>
      <c r="E99" s="151"/>
      <c r="F99" s="151"/>
      <c r="G99" s="163"/>
      <c r="H99" s="104">
        <v>0.04</v>
      </c>
    </row>
    <row r="100" spans="2:20" x14ac:dyDescent="0.25">
      <c r="B100" s="46" t="s">
        <v>132</v>
      </c>
      <c r="C100" s="49">
        <v>69</v>
      </c>
      <c r="D100" s="150" t="s">
        <v>97</v>
      </c>
      <c r="E100" s="151"/>
      <c r="F100" s="151"/>
      <c r="G100" s="163"/>
      <c r="H100" s="104">
        <v>0.04</v>
      </c>
    </row>
    <row r="101" spans="2:20" x14ac:dyDescent="0.25">
      <c r="B101" s="46" t="s">
        <v>106</v>
      </c>
      <c r="C101" s="49">
        <v>46</v>
      </c>
      <c r="D101" s="150" t="s">
        <v>116</v>
      </c>
      <c r="E101" s="151"/>
      <c r="F101" s="151"/>
      <c r="G101" s="163"/>
      <c r="H101" s="104">
        <v>0.03</v>
      </c>
    </row>
    <row r="102" spans="2:20" ht="13.5" thickBot="1" x14ac:dyDescent="0.3">
      <c r="B102" s="47" t="s">
        <v>108</v>
      </c>
      <c r="C102" s="50">
        <v>54</v>
      </c>
      <c r="D102" s="164" t="s">
        <v>139</v>
      </c>
      <c r="E102" s="165"/>
      <c r="F102" s="165"/>
      <c r="G102" s="166"/>
      <c r="H102" s="105">
        <v>0.03</v>
      </c>
    </row>
    <row r="104" spans="2:20" ht="13.5" thickBot="1" x14ac:dyDescent="0.3"/>
    <row r="105" spans="2:20" ht="27" customHeight="1" thickBot="1" x14ac:dyDescent="0.3">
      <c r="D105" s="167" t="s">
        <v>140</v>
      </c>
      <c r="E105" s="168"/>
    </row>
    <row r="106" spans="2:20" ht="13.5" thickBot="1" x14ac:dyDescent="0.3">
      <c r="H106" s="59"/>
    </row>
    <row r="107" spans="2:20" x14ac:dyDescent="0.25">
      <c r="B107" s="93" t="s">
        <v>112</v>
      </c>
      <c r="C107" s="48">
        <v>67</v>
      </c>
      <c r="D107" s="169" t="s">
        <v>95</v>
      </c>
      <c r="E107" s="170"/>
      <c r="F107" s="170"/>
      <c r="G107" s="171"/>
      <c r="H107" s="99">
        <v>0.11</v>
      </c>
    </row>
    <row r="108" spans="2:20" x14ac:dyDescent="0.25">
      <c r="B108" s="97" t="s">
        <v>109</v>
      </c>
      <c r="C108" s="49">
        <v>8</v>
      </c>
      <c r="D108" s="150" t="s">
        <v>48</v>
      </c>
      <c r="E108" s="151"/>
      <c r="F108" s="151"/>
      <c r="G108" s="163"/>
      <c r="H108" s="100">
        <v>0.09</v>
      </c>
    </row>
    <row r="109" spans="2:20" x14ac:dyDescent="0.25">
      <c r="B109" s="97" t="s">
        <v>104</v>
      </c>
      <c r="C109" s="49">
        <v>64</v>
      </c>
      <c r="D109" s="150" t="s">
        <v>129</v>
      </c>
      <c r="E109" s="151"/>
      <c r="F109" s="151"/>
      <c r="G109" s="163"/>
      <c r="H109" s="100">
        <v>0.08</v>
      </c>
    </row>
    <row r="110" spans="2:20" x14ac:dyDescent="0.25">
      <c r="B110" s="97" t="s">
        <v>104</v>
      </c>
      <c r="C110" s="49">
        <v>31</v>
      </c>
      <c r="D110" s="150" t="s">
        <v>71</v>
      </c>
      <c r="E110" s="151"/>
      <c r="F110" s="151"/>
      <c r="G110" s="163"/>
      <c r="H110" s="100">
        <v>7.0000000000000007E-2</v>
      </c>
    </row>
    <row r="111" spans="2:20" x14ac:dyDescent="0.25">
      <c r="B111" s="97" t="s">
        <v>108</v>
      </c>
      <c r="C111" s="49">
        <v>6</v>
      </c>
      <c r="D111" s="150" t="s">
        <v>46</v>
      </c>
      <c r="E111" s="151"/>
      <c r="F111" s="151"/>
      <c r="G111" s="163"/>
      <c r="H111" s="100">
        <v>0.06</v>
      </c>
    </row>
    <row r="112" spans="2:20" x14ac:dyDescent="0.25">
      <c r="B112" s="97" t="s">
        <v>105</v>
      </c>
      <c r="C112" s="49">
        <v>14</v>
      </c>
      <c r="D112" s="150" t="s">
        <v>54</v>
      </c>
      <c r="E112" s="151"/>
      <c r="F112" s="151"/>
      <c r="G112" s="163"/>
      <c r="H112" s="100">
        <v>0.06</v>
      </c>
    </row>
    <row r="113" spans="2:8" ht="12.75" customHeight="1" x14ac:dyDescent="0.25">
      <c r="B113" s="97" t="s">
        <v>104</v>
      </c>
      <c r="C113" s="49">
        <v>32</v>
      </c>
      <c r="D113" s="150" t="s">
        <v>72</v>
      </c>
      <c r="E113" s="151"/>
      <c r="F113" s="151"/>
      <c r="G113" s="163"/>
      <c r="H113" s="100">
        <v>0.06</v>
      </c>
    </row>
    <row r="114" spans="2:8" ht="12.75" customHeight="1" x14ac:dyDescent="0.25">
      <c r="B114" s="97" t="s">
        <v>106</v>
      </c>
      <c r="C114" s="49">
        <v>46</v>
      </c>
      <c r="D114" s="150" t="s">
        <v>116</v>
      </c>
      <c r="E114" s="151"/>
      <c r="F114" s="151"/>
      <c r="G114" s="163"/>
      <c r="H114" s="100">
        <v>0.06</v>
      </c>
    </row>
    <row r="115" spans="2:8" ht="12.75" customHeight="1" thickBot="1" x14ac:dyDescent="0.3">
      <c r="B115" s="98" t="s">
        <v>108</v>
      </c>
      <c r="C115" s="50">
        <v>54</v>
      </c>
      <c r="D115" s="164" t="s">
        <v>139</v>
      </c>
      <c r="E115" s="165"/>
      <c r="F115" s="165"/>
      <c r="G115" s="166"/>
      <c r="H115" s="101">
        <v>0.06</v>
      </c>
    </row>
  </sheetData>
  <autoFilter ref="B10:T86">
    <filterColumn colId="2" showButton="0"/>
    <filterColumn colId="3" showButton="0"/>
    <filterColumn colId="4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</autoFilter>
  <mergeCells count="110">
    <mergeCell ref="B10:B12"/>
    <mergeCell ref="C10:C12"/>
    <mergeCell ref="D10:G12"/>
    <mergeCell ref="H10:S10"/>
    <mergeCell ref="H11:I11"/>
    <mergeCell ref="J11:K11"/>
    <mergeCell ref="L11:M11"/>
    <mergeCell ref="N11:O11"/>
    <mergeCell ref="P11:Q11"/>
    <mergeCell ref="R11:S11"/>
    <mergeCell ref="D13:G13"/>
    <mergeCell ref="D14:G14"/>
    <mergeCell ref="H2:S3"/>
    <mergeCell ref="D5:E5"/>
    <mergeCell ref="H5:T6"/>
    <mergeCell ref="D7:G7"/>
    <mergeCell ref="D21:G21"/>
    <mergeCell ref="D22:G22"/>
    <mergeCell ref="D23:G23"/>
    <mergeCell ref="D24:G24"/>
    <mergeCell ref="D25:G25"/>
    <mergeCell ref="D26:G26"/>
    <mergeCell ref="D15:G15"/>
    <mergeCell ref="D16:G16"/>
    <mergeCell ref="D17:G17"/>
    <mergeCell ref="D18:G18"/>
    <mergeCell ref="D19:G19"/>
    <mergeCell ref="D20:G20"/>
    <mergeCell ref="D33:G33"/>
    <mergeCell ref="D34:G34"/>
    <mergeCell ref="D35:G35"/>
    <mergeCell ref="D36:G36"/>
    <mergeCell ref="D37:G37"/>
    <mergeCell ref="D38:G38"/>
    <mergeCell ref="D27:G27"/>
    <mergeCell ref="D28:G28"/>
    <mergeCell ref="D29:G29"/>
    <mergeCell ref="D30:G30"/>
    <mergeCell ref="D31:G31"/>
    <mergeCell ref="D32:G32"/>
    <mergeCell ref="D45:G45"/>
    <mergeCell ref="D46:G46"/>
    <mergeCell ref="D47:G47"/>
    <mergeCell ref="D48:G48"/>
    <mergeCell ref="D49:G49"/>
    <mergeCell ref="D50:G50"/>
    <mergeCell ref="D39:G39"/>
    <mergeCell ref="D40:G40"/>
    <mergeCell ref="D41:G41"/>
    <mergeCell ref="D42:G42"/>
    <mergeCell ref="D43:G43"/>
    <mergeCell ref="D44:G44"/>
    <mergeCell ref="D57:G57"/>
    <mergeCell ref="D58:G58"/>
    <mergeCell ref="D59:G59"/>
    <mergeCell ref="D60:G60"/>
    <mergeCell ref="D61:G61"/>
    <mergeCell ref="D62:G62"/>
    <mergeCell ref="D51:G51"/>
    <mergeCell ref="D52:G52"/>
    <mergeCell ref="D53:G53"/>
    <mergeCell ref="D54:G54"/>
    <mergeCell ref="D55:G55"/>
    <mergeCell ref="D56:G56"/>
    <mergeCell ref="D69:G69"/>
    <mergeCell ref="D70:G70"/>
    <mergeCell ref="D71:G71"/>
    <mergeCell ref="D72:G72"/>
    <mergeCell ref="D73:G73"/>
    <mergeCell ref="D74:G74"/>
    <mergeCell ref="D63:G63"/>
    <mergeCell ref="D64:G64"/>
    <mergeCell ref="D65:G65"/>
    <mergeCell ref="D66:G66"/>
    <mergeCell ref="D67:G67"/>
    <mergeCell ref="D68:G68"/>
    <mergeCell ref="D81:G81"/>
    <mergeCell ref="D82:G82"/>
    <mergeCell ref="D83:G83"/>
    <mergeCell ref="D84:G84"/>
    <mergeCell ref="D85:G85"/>
    <mergeCell ref="D86:G86"/>
    <mergeCell ref="D75:G75"/>
    <mergeCell ref="D76:G76"/>
    <mergeCell ref="D77:G77"/>
    <mergeCell ref="D78:G78"/>
    <mergeCell ref="D79:G79"/>
    <mergeCell ref="D80:G80"/>
    <mergeCell ref="D97:G97"/>
    <mergeCell ref="D98:G98"/>
    <mergeCell ref="D99:G99"/>
    <mergeCell ref="D100:G100"/>
    <mergeCell ref="D101:G101"/>
    <mergeCell ref="D102:G102"/>
    <mergeCell ref="D90:E90"/>
    <mergeCell ref="D92:G92"/>
    <mergeCell ref="D93:G93"/>
    <mergeCell ref="D94:G94"/>
    <mergeCell ref="D95:G95"/>
    <mergeCell ref="D96:G96"/>
    <mergeCell ref="D112:G112"/>
    <mergeCell ref="D113:G113"/>
    <mergeCell ref="D114:G114"/>
    <mergeCell ref="D115:G115"/>
    <mergeCell ref="D105:E105"/>
    <mergeCell ref="D107:G107"/>
    <mergeCell ref="D108:G108"/>
    <mergeCell ref="D109:G109"/>
    <mergeCell ref="D110:G110"/>
    <mergeCell ref="D111:G111"/>
  </mergeCells>
  <conditionalFormatting sqref="B13">
    <cfRule type="cellIs" dxfId="618" priority="420" operator="equal">
      <formula>"Gestión documental "</formula>
    </cfRule>
    <cfRule type="cellIs" dxfId="617" priority="421" operator="equal">
      <formula>"Administración del campus "</formula>
    </cfRule>
    <cfRule type="cellIs" dxfId="616" priority="422" operator="equal">
      <formula>"Biblioteca"</formula>
    </cfRule>
    <cfRule type="cellIs" dxfId="615" priority="423" operator="equal">
      <formula>"Comunicaciones "</formula>
    </cfRule>
    <cfRule type="cellIs" dxfId="614" priority="424" operator="equal">
      <formula>"Gestión tics "</formula>
    </cfRule>
    <cfRule type="cellIs" dxfId="613" priority="425" operator="equal">
      <formula>"Extensión "</formula>
    </cfRule>
    <cfRule type="cellIs" dxfId="612" priority="426" operator="equal">
      <formula>"Bienestar"</formula>
    </cfRule>
    <cfRule type="cellIs" dxfId="611" priority="427" operator="equal">
      <formula>"Jurídica"</formula>
    </cfRule>
    <cfRule type="cellIs" dxfId="610" priority="428" operator="equal">
      <formula>"Apoyo académico"</formula>
    </cfRule>
    <cfRule type="cellIs" dxfId="609" priority="429" operator="equal">
      <formula>"Docencia"</formula>
    </cfRule>
    <cfRule type="cellIs" dxfId="608" priority="430" operator="equal">
      <formula>"Investigación "</formula>
    </cfRule>
    <cfRule type="cellIs" dxfId="607" priority="431" operator="equal">
      <formula>"Direccionamiento "</formula>
    </cfRule>
  </conditionalFormatting>
  <conditionalFormatting sqref="B14">
    <cfRule type="cellIs" dxfId="606" priority="408" operator="equal">
      <formula>"Gestión documental "</formula>
    </cfRule>
    <cfRule type="cellIs" dxfId="605" priority="409" operator="equal">
      <formula>"Administración del campus "</formula>
    </cfRule>
    <cfRule type="cellIs" dxfId="604" priority="410" operator="equal">
      <formula>"Biblioteca"</formula>
    </cfRule>
    <cfRule type="cellIs" dxfId="603" priority="411" operator="equal">
      <formula>"Comunicaciones "</formula>
    </cfRule>
    <cfRule type="cellIs" dxfId="602" priority="412" operator="equal">
      <formula>"Gestión tics "</formula>
    </cfRule>
    <cfRule type="cellIs" dxfId="601" priority="413" operator="equal">
      <formula>"Extensión "</formula>
    </cfRule>
    <cfRule type="cellIs" dxfId="600" priority="414" operator="equal">
      <formula>"Bienestar"</formula>
    </cfRule>
    <cfRule type="cellIs" dxfId="599" priority="415" operator="equal">
      <formula>"Jurídica"</formula>
    </cfRule>
    <cfRule type="cellIs" dxfId="598" priority="416" operator="equal">
      <formula>"Apoyo académico"</formula>
    </cfRule>
    <cfRule type="cellIs" dxfId="597" priority="417" operator="equal">
      <formula>"Docencia"</formula>
    </cfRule>
    <cfRule type="cellIs" dxfId="596" priority="418" operator="equal">
      <formula>"Investigación "</formula>
    </cfRule>
    <cfRule type="cellIs" dxfId="595" priority="419" operator="equal">
      <formula>"Direccionamiento "</formula>
    </cfRule>
  </conditionalFormatting>
  <conditionalFormatting sqref="B15:B86">
    <cfRule type="cellIs" dxfId="594" priority="396" operator="equal">
      <formula>"Gestión documental "</formula>
    </cfRule>
    <cfRule type="cellIs" dxfId="593" priority="397" operator="equal">
      <formula>"Administración del campus "</formula>
    </cfRule>
    <cfRule type="cellIs" dxfId="592" priority="398" operator="equal">
      <formula>"Biblioteca"</formula>
    </cfRule>
    <cfRule type="cellIs" dxfId="591" priority="399" operator="equal">
      <formula>"Comunicaciones "</formula>
    </cfRule>
    <cfRule type="cellIs" dxfId="590" priority="400" operator="equal">
      <formula>"Gestión tics "</formula>
    </cfRule>
    <cfRule type="cellIs" dxfId="589" priority="401" operator="equal">
      <formula>"Extensión "</formula>
    </cfRule>
    <cfRule type="cellIs" dxfId="588" priority="402" operator="equal">
      <formula>"Bienestar"</formula>
    </cfRule>
    <cfRule type="cellIs" dxfId="587" priority="403" operator="equal">
      <formula>"Jurídica"</formula>
    </cfRule>
    <cfRule type="cellIs" dxfId="586" priority="404" operator="equal">
      <formula>"Apoyo académico"</formula>
    </cfRule>
    <cfRule type="cellIs" dxfId="585" priority="405" operator="equal">
      <formula>"Docencia"</formula>
    </cfRule>
    <cfRule type="cellIs" dxfId="584" priority="406" operator="equal">
      <formula>"Investigación "</formula>
    </cfRule>
    <cfRule type="cellIs" dxfId="583" priority="407" operator="equal">
      <formula>"Direccionamiento "</formula>
    </cfRule>
  </conditionalFormatting>
  <conditionalFormatting sqref="B16">
    <cfRule type="cellIs" dxfId="582" priority="395" operator="equal">
      <formula>"Docencia "</formula>
    </cfRule>
  </conditionalFormatting>
  <conditionalFormatting sqref="B17:B86">
    <cfRule type="cellIs" dxfId="581" priority="394" operator="equal">
      <formula>"Docencia "</formula>
    </cfRule>
  </conditionalFormatting>
  <conditionalFormatting sqref="B18">
    <cfRule type="cellIs" dxfId="580" priority="392" operator="equal">
      <formula>"Apoyo académico "</formula>
    </cfRule>
    <cfRule type="cellIs" dxfId="579" priority="393" operator="equal">
      <formula>"Apoyo académico"</formula>
    </cfRule>
  </conditionalFormatting>
  <conditionalFormatting sqref="B19:B86">
    <cfRule type="cellIs" dxfId="578" priority="390" operator="equal">
      <formula>"Apoyo académico "</formula>
    </cfRule>
    <cfRule type="cellIs" dxfId="577" priority="391" operator="equal">
      <formula>"Apoyo académico"</formula>
    </cfRule>
  </conditionalFormatting>
  <conditionalFormatting sqref="B20">
    <cfRule type="cellIs" dxfId="576" priority="389" operator="equal">
      <formula>"Jurídica "</formula>
    </cfRule>
  </conditionalFormatting>
  <conditionalFormatting sqref="B22:B86">
    <cfRule type="cellIs" dxfId="575" priority="388" operator="equal">
      <formula>"Jurídica "</formula>
    </cfRule>
  </conditionalFormatting>
  <conditionalFormatting sqref="B26">
    <cfRule type="cellIs" dxfId="574" priority="387" operator="equal">
      <formula>"Bienestar "</formula>
    </cfRule>
  </conditionalFormatting>
  <conditionalFormatting sqref="B27:B86">
    <cfRule type="cellIs" dxfId="573" priority="386" operator="equal">
      <formula>"Bienestar "</formula>
    </cfRule>
  </conditionalFormatting>
  <conditionalFormatting sqref="B67">
    <cfRule type="cellIs" dxfId="572" priority="385" operator="equal">
      <formula>"Biblioteca "</formula>
    </cfRule>
  </conditionalFormatting>
  <conditionalFormatting sqref="B68:B86">
    <cfRule type="cellIs" dxfId="571" priority="384" operator="equal">
      <formula>"Biblioteca "</formula>
    </cfRule>
  </conditionalFormatting>
  <conditionalFormatting sqref="B78">
    <cfRule type="cellIs" dxfId="570" priority="383" operator="equal">
      <formula>"Recursos académicos "</formula>
    </cfRule>
  </conditionalFormatting>
  <conditionalFormatting sqref="B80:B85">
    <cfRule type="cellIs" dxfId="569" priority="382" operator="equal">
      <formula>"Administración del Campus"</formula>
    </cfRule>
  </conditionalFormatting>
  <conditionalFormatting sqref="B92">
    <cfRule type="cellIs" dxfId="568" priority="370" operator="equal">
      <formula>"Gestión documental "</formula>
    </cfRule>
    <cfRule type="cellIs" dxfId="567" priority="371" operator="equal">
      <formula>"Administración del campus "</formula>
    </cfRule>
    <cfRule type="cellIs" dxfId="566" priority="372" operator="equal">
      <formula>"Biblioteca"</formula>
    </cfRule>
    <cfRule type="cellIs" dxfId="565" priority="373" operator="equal">
      <formula>"Comunicaciones "</formula>
    </cfRule>
    <cfRule type="cellIs" dxfId="564" priority="374" operator="equal">
      <formula>"Gestión tics "</formula>
    </cfRule>
    <cfRule type="cellIs" dxfId="563" priority="375" operator="equal">
      <formula>"Extensión "</formula>
    </cfRule>
    <cfRule type="cellIs" dxfId="562" priority="376" operator="equal">
      <formula>"Bienestar"</formula>
    </cfRule>
    <cfRule type="cellIs" dxfId="561" priority="377" operator="equal">
      <formula>"Jurídica"</formula>
    </cfRule>
    <cfRule type="cellIs" dxfId="560" priority="378" operator="equal">
      <formula>"Apoyo académico"</formula>
    </cfRule>
    <cfRule type="cellIs" dxfId="559" priority="379" operator="equal">
      <formula>"Docencia"</formula>
    </cfRule>
    <cfRule type="cellIs" dxfId="558" priority="380" operator="equal">
      <formula>"Investigación "</formula>
    </cfRule>
    <cfRule type="cellIs" dxfId="557" priority="381" operator="equal">
      <formula>"Direccionamiento "</formula>
    </cfRule>
  </conditionalFormatting>
  <conditionalFormatting sqref="B92">
    <cfRule type="cellIs" dxfId="556" priority="369" operator="equal">
      <formula>"Docencia "</formula>
    </cfRule>
  </conditionalFormatting>
  <conditionalFormatting sqref="B92">
    <cfRule type="cellIs" dxfId="555" priority="367" operator="equal">
      <formula>"Apoyo académico "</formula>
    </cfRule>
    <cfRule type="cellIs" dxfId="554" priority="368" operator="equal">
      <formula>"Apoyo académico"</formula>
    </cfRule>
  </conditionalFormatting>
  <conditionalFormatting sqref="B92">
    <cfRule type="cellIs" dxfId="553" priority="366" operator="equal">
      <formula>"Jurídica "</formula>
    </cfRule>
  </conditionalFormatting>
  <conditionalFormatting sqref="B92">
    <cfRule type="cellIs" dxfId="552" priority="365" operator="equal">
      <formula>"Bienestar "</formula>
    </cfRule>
  </conditionalFormatting>
  <conditionalFormatting sqref="B92">
    <cfRule type="cellIs" dxfId="551" priority="364" operator="equal">
      <formula>"Biblioteca "</formula>
    </cfRule>
  </conditionalFormatting>
  <conditionalFormatting sqref="B93">
    <cfRule type="cellIs" dxfId="550" priority="316" operator="equal">
      <formula>"Gestión documental "</formula>
    </cfRule>
    <cfRule type="cellIs" dxfId="549" priority="317" operator="equal">
      <formula>"Administración del campus "</formula>
    </cfRule>
    <cfRule type="cellIs" dxfId="548" priority="318" operator="equal">
      <formula>"Biblioteca"</formula>
    </cfRule>
    <cfRule type="cellIs" dxfId="547" priority="319" operator="equal">
      <formula>"Comunicaciones "</formula>
    </cfRule>
    <cfRule type="cellIs" dxfId="546" priority="320" operator="equal">
      <formula>"Gestión tics "</formula>
    </cfRule>
    <cfRule type="cellIs" dxfId="545" priority="321" operator="equal">
      <formula>"Extensión "</formula>
    </cfRule>
    <cfRule type="cellIs" dxfId="544" priority="322" operator="equal">
      <formula>"Bienestar"</formula>
    </cfRule>
    <cfRule type="cellIs" dxfId="543" priority="323" operator="equal">
      <formula>"Jurídica"</formula>
    </cfRule>
    <cfRule type="cellIs" dxfId="542" priority="324" operator="equal">
      <formula>"Apoyo académico"</formula>
    </cfRule>
    <cfRule type="cellIs" dxfId="541" priority="325" operator="equal">
      <formula>"Docencia"</formula>
    </cfRule>
    <cfRule type="cellIs" dxfId="540" priority="326" operator="equal">
      <formula>"Investigación "</formula>
    </cfRule>
    <cfRule type="cellIs" dxfId="539" priority="327" operator="equal">
      <formula>"Direccionamiento "</formula>
    </cfRule>
  </conditionalFormatting>
  <conditionalFormatting sqref="B93">
    <cfRule type="cellIs" dxfId="538" priority="315" operator="equal">
      <formula>"Docencia "</formula>
    </cfRule>
  </conditionalFormatting>
  <conditionalFormatting sqref="B93">
    <cfRule type="cellIs" dxfId="537" priority="313" operator="equal">
      <formula>"Apoyo académico "</formula>
    </cfRule>
    <cfRule type="cellIs" dxfId="536" priority="314" operator="equal">
      <formula>"Apoyo académico"</formula>
    </cfRule>
  </conditionalFormatting>
  <conditionalFormatting sqref="B93">
    <cfRule type="cellIs" dxfId="535" priority="312" operator="equal">
      <formula>"Jurídica "</formula>
    </cfRule>
  </conditionalFormatting>
  <conditionalFormatting sqref="B93">
    <cfRule type="cellIs" dxfId="534" priority="311" operator="equal">
      <formula>"Bienestar "</formula>
    </cfRule>
  </conditionalFormatting>
  <conditionalFormatting sqref="B93">
    <cfRule type="cellIs" dxfId="533" priority="310" operator="equal">
      <formula>"Biblioteca "</formula>
    </cfRule>
  </conditionalFormatting>
  <conditionalFormatting sqref="B94">
    <cfRule type="cellIs" dxfId="532" priority="298" operator="equal">
      <formula>"Gestión documental "</formula>
    </cfRule>
    <cfRule type="cellIs" dxfId="531" priority="299" operator="equal">
      <formula>"Administración del campus "</formula>
    </cfRule>
    <cfRule type="cellIs" dxfId="530" priority="300" operator="equal">
      <formula>"Biblioteca"</formula>
    </cfRule>
    <cfRule type="cellIs" dxfId="529" priority="301" operator="equal">
      <formula>"Comunicaciones "</formula>
    </cfRule>
    <cfRule type="cellIs" dxfId="528" priority="302" operator="equal">
      <formula>"Gestión tics "</formula>
    </cfRule>
    <cfRule type="cellIs" dxfId="527" priority="303" operator="equal">
      <formula>"Extensión "</formula>
    </cfRule>
    <cfRule type="cellIs" dxfId="526" priority="304" operator="equal">
      <formula>"Bienestar"</formula>
    </cfRule>
    <cfRule type="cellIs" dxfId="525" priority="305" operator="equal">
      <formula>"Jurídica"</formula>
    </cfRule>
    <cfRule type="cellIs" dxfId="524" priority="306" operator="equal">
      <formula>"Apoyo académico"</formula>
    </cfRule>
    <cfRule type="cellIs" dxfId="523" priority="307" operator="equal">
      <formula>"Docencia"</formula>
    </cfRule>
    <cfRule type="cellIs" dxfId="522" priority="308" operator="equal">
      <formula>"Investigación "</formula>
    </cfRule>
    <cfRule type="cellIs" dxfId="521" priority="309" operator="equal">
      <formula>"Direccionamiento "</formula>
    </cfRule>
  </conditionalFormatting>
  <conditionalFormatting sqref="B94">
    <cfRule type="cellIs" dxfId="520" priority="297" operator="equal">
      <formula>"Docencia "</formula>
    </cfRule>
  </conditionalFormatting>
  <conditionalFormatting sqref="B94">
    <cfRule type="cellIs" dxfId="519" priority="295" operator="equal">
      <formula>"Apoyo académico "</formula>
    </cfRule>
    <cfRule type="cellIs" dxfId="518" priority="296" operator="equal">
      <formula>"Apoyo académico"</formula>
    </cfRule>
  </conditionalFormatting>
  <conditionalFormatting sqref="B94">
    <cfRule type="cellIs" dxfId="517" priority="294" operator="equal">
      <formula>"Jurídica "</formula>
    </cfRule>
  </conditionalFormatting>
  <conditionalFormatting sqref="B94">
    <cfRule type="cellIs" dxfId="516" priority="293" operator="equal">
      <formula>"Bienestar "</formula>
    </cfRule>
  </conditionalFormatting>
  <conditionalFormatting sqref="B95">
    <cfRule type="cellIs" dxfId="515" priority="281" operator="equal">
      <formula>"Gestión documental "</formula>
    </cfRule>
    <cfRule type="cellIs" dxfId="514" priority="282" operator="equal">
      <formula>"Administración del campus "</formula>
    </cfRule>
    <cfRule type="cellIs" dxfId="513" priority="283" operator="equal">
      <formula>"Biblioteca"</formula>
    </cfRule>
    <cfRule type="cellIs" dxfId="512" priority="284" operator="equal">
      <formula>"Comunicaciones "</formula>
    </cfRule>
    <cfRule type="cellIs" dxfId="511" priority="285" operator="equal">
      <formula>"Gestión tics "</formula>
    </cfRule>
    <cfRule type="cellIs" dxfId="510" priority="286" operator="equal">
      <formula>"Extensión "</formula>
    </cfRule>
    <cfRule type="cellIs" dxfId="509" priority="287" operator="equal">
      <formula>"Bienestar"</formula>
    </cfRule>
    <cfRule type="cellIs" dxfId="508" priority="288" operator="equal">
      <formula>"Jurídica"</formula>
    </cfRule>
    <cfRule type="cellIs" dxfId="507" priority="289" operator="equal">
      <formula>"Apoyo académico"</formula>
    </cfRule>
    <cfRule type="cellIs" dxfId="506" priority="290" operator="equal">
      <formula>"Docencia"</formula>
    </cfRule>
    <cfRule type="cellIs" dxfId="505" priority="291" operator="equal">
      <formula>"Investigación "</formula>
    </cfRule>
    <cfRule type="cellIs" dxfId="504" priority="292" operator="equal">
      <formula>"Direccionamiento "</formula>
    </cfRule>
  </conditionalFormatting>
  <conditionalFormatting sqref="B95">
    <cfRule type="cellIs" dxfId="503" priority="280" operator="equal">
      <formula>"Docencia "</formula>
    </cfRule>
  </conditionalFormatting>
  <conditionalFormatting sqref="B95">
    <cfRule type="cellIs" dxfId="502" priority="278" operator="equal">
      <formula>"Apoyo académico "</formula>
    </cfRule>
    <cfRule type="cellIs" dxfId="501" priority="279" operator="equal">
      <formula>"Apoyo académico"</formula>
    </cfRule>
  </conditionalFormatting>
  <conditionalFormatting sqref="B95">
    <cfRule type="cellIs" dxfId="500" priority="277" operator="equal">
      <formula>"Jurídica "</formula>
    </cfRule>
  </conditionalFormatting>
  <conditionalFormatting sqref="B95">
    <cfRule type="cellIs" dxfId="499" priority="276" operator="equal">
      <formula>"Bienestar "</formula>
    </cfRule>
  </conditionalFormatting>
  <conditionalFormatting sqref="B96">
    <cfRule type="cellIs" dxfId="498" priority="264" operator="equal">
      <formula>"Gestión documental "</formula>
    </cfRule>
    <cfRule type="cellIs" dxfId="497" priority="265" operator="equal">
      <formula>"Administración del campus "</formula>
    </cfRule>
    <cfRule type="cellIs" dxfId="496" priority="266" operator="equal">
      <formula>"Biblioteca"</formula>
    </cfRule>
    <cfRule type="cellIs" dxfId="495" priority="267" operator="equal">
      <formula>"Comunicaciones "</formula>
    </cfRule>
    <cfRule type="cellIs" dxfId="494" priority="268" operator="equal">
      <formula>"Gestión tics "</formula>
    </cfRule>
    <cfRule type="cellIs" dxfId="493" priority="269" operator="equal">
      <formula>"Extensión "</formula>
    </cfRule>
    <cfRule type="cellIs" dxfId="492" priority="270" operator="equal">
      <formula>"Bienestar"</formula>
    </cfRule>
    <cfRule type="cellIs" dxfId="491" priority="271" operator="equal">
      <formula>"Jurídica"</formula>
    </cfRule>
    <cfRule type="cellIs" dxfId="490" priority="272" operator="equal">
      <formula>"Apoyo académico"</formula>
    </cfRule>
    <cfRule type="cellIs" dxfId="489" priority="273" operator="equal">
      <formula>"Docencia"</formula>
    </cfRule>
    <cfRule type="cellIs" dxfId="488" priority="274" operator="equal">
      <formula>"Investigación "</formula>
    </cfRule>
    <cfRule type="cellIs" dxfId="487" priority="275" operator="equal">
      <formula>"Direccionamiento "</formula>
    </cfRule>
  </conditionalFormatting>
  <conditionalFormatting sqref="B96">
    <cfRule type="cellIs" dxfId="486" priority="263" operator="equal">
      <formula>"Docencia "</formula>
    </cfRule>
  </conditionalFormatting>
  <conditionalFormatting sqref="B96">
    <cfRule type="cellIs" dxfId="485" priority="261" operator="equal">
      <formula>"Apoyo académico "</formula>
    </cfRule>
    <cfRule type="cellIs" dxfId="484" priority="262" operator="equal">
      <formula>"Apoyo académico"</formula>
    </cfRule>
  </conditionalFormatting>
  <conditionalFormatting sqref="B96">
    <cfRule type="cellIs" dxfId="483" priority="260" operator="equal">
      <formula>"Jurídica "</formula>
    </cfRule>
  </conditionalFormatting>
  <conditionalFormatting sqref="B96">
    <cfRule type="cellIs" dxfId="482" priority="259" operator="equal">
      <formula>"Bienestar "</formula>
    </cfRule>
  </conditionalFormatting>
  <conditionalFormatting sqref="B97">
    <cfRule type="cellIs" dxfId="481" priority="247" operator="equal">
      <formula>"Gestión documental "</formula>
    </cfRule>
    <cfRule type="cellIs" dxfId="480" priority="248" operator="equal">
      <formula>"Administración del campus "</formula>
    </cfRule>
    <cfRule type="cellIs" dxfId="479" priority="249" operator="equal">
      <formula>"Biblioteca"</formula>
    </cfRule>
    <cfRule type="cellIs" dxfId="478" priority="250" operator="equal">
      <formula>"Comunicaciones "</formula>
    </cfRule>
    <cfRule type="cellIs" dxfId="477" priority="251" operator="equal">
      <formula>"Gestión tics "</formula>
    </cfRule>
    <cfRule type="cellIs" dxfId="476" priority="252" operator="equal">
      <formula>"Extensión "</formula>
    </cfRule>
    <cfRule type="cellIs" dxfId="475" priority="253" operator="equal">
      <formula>"Bienestar"</formula>
    </cfRule>
    <cfRule type="cellIs" dxfId="474" priority="254" operator="equal">
      <formula>"Jurídica"</formula>
    </cfRule>
    <cfRule type="cellIs" dxfId="473" priority="255" operator="equal">
      <formula>"Apoyo académico"</formula>
    </cfRule>
    <cfRule type="cellIs" dxfId="472" priority="256" operator="equal">
      <formula>"Docencia"</formula>
    </cfRule>
    <cfRule type="cellIs" dxfId="471" priority="257" operator="equal">
      <formula>"Investigación "</formula>
    </cfRule>
    <cfRule type="cellIs" dxfId="470" priority="258" operator="equal">
      <formula>"Direccionamiento "</formula>
    </cfRule>
  </conditionalFormatting>
  <conditionalFormatting sqref="B97">
    <cfRule type="cellIs" dxfId="469" priority="246" operator="equal">
      <formula>"Docencia "</formula>
    </cfRule>
  </conditionalFormatting>
  <conditionalFormatting sqref="B97">
    <cfRule type="cellIs" dxfId="468" priority="244" operator="equal">
      <formula>"Apoyo académico "</formula>
    </cfRule>
    <cfRule type="cellIs" dxfId="467" priority="245" operator="equal">
      <formula>"Apoyo académico"</formula>
    </cfRule>
  </conditionalFormatting>
  <conditionalFormatting sqref="B97">
    <cfRule type="cellIs" dxfId="466" priority="243" operator="equal">
      <formula>"Jurídica "</formula>
    </cfRule>
  </conditionalFormatting>
  <conditionalFormatting sqref="B97">
    <cfRule type="cellIs" dxfId="465" priority="242" operator="equal">
      <formula>"Bienestar "</formula>
    </cfRule>
  </conditionalFormatting>
  <conditionalFormatting sqref="B97">
    <cfRule type="cellIs" dxfId="464" priority="241" operator="equal">
      <formula>"Biblioteca "</formula>
    </cfRule>
  </conditionalFormatting>
  <conditionalFormatting sqref="B97">
    <cfRule type="cellIs" dxfId="463" priority="240" operator="equal">
      <formula>"Administración del Campus"</formula>
    </cfRule>
  </conditionalFormatting>
  <conditionalFormatting sqref="B98">
    <cfRule type="cellIs" dxfId="462" priority="228" operator="equal">
      <formula>"Gestión documental "</formula>
    </cfRule>
    <cfRule type="cellIs" dxfId="461" priority="229" operator="equal">
      <formula>"Administración del campus "</formula>
    </cfRule>
    <cfRule type="cellIs" dxfId="460" priority="230" operator="equal">
      <formula>"Biblioteca"</formula>
    </cfRule>
    <cfRule type="cellIs" dxfId="459" priority="231" operator="equal">
      <formula>"Comunicaciones "</formula>
    </cfRule>
    <cfRule type="cellIs" dxfId="458" priority="232" operator="equal">
      <formula>"Gestión tics "</formula>
    </cfRule>
    <cfRule type="cellIs" dxfId="457" priority="233" operator="equal">
      <formula>"Extensión "</formula>
    </cfRule>
    <cfRule type="cellIs" dxfId="456" priority="234" operator="equal">
      <formula>"Bienestar"</formula>
    </cfRule>
    <cfRule type="cellIs" dxfId="455" priority="235" operator="equal">
      <formula>"Jurídica"</formula>
    </cfRule>
    <cfRule type="cellIs" dxfId="454" priority="236" operator="equal">
      <formula>"Apoyo académico"</formula>
    </cfRule>
    <cfRule type="cellIs" dxfId="453" priority="237" operator="equal">
      <formula>"Docencia"</formula>
    </cfRule>
    <cfRule type="cellIs" dxfId="452" priority="238" operator="equal">
      <formula>"Investigación "</formula>
    </cfRule>
    <cfRule type="cellIs" dxfId="451" priority="239" operator="equal">
      <formula>"Direccionamiento "</formula>
    </cfRule>
  </conditionalFormatting>
  <conditionalFormatting sqref="B98">
    <cfRule type="cellIs" dxfId="450" priority="227" operator="equal">
      <formula>"Docencia "</formula>
    </cfRule>
  </conditionalFormatting>
  <conditionalFormatting sqref="B98">
    <cfRule type="cellIs" dxfId="449" priority="225" operator="equal">
      <formula>"Apoyo académico "</formula>
    </cfRule>
    <cfRule type="cellIs" dxfId="448" priority="226" operator="equal">
      <formula>"Apoyo académico"</formula>
    </cfRule>
  </conditionalFormatting>
  <conditionalFormatting sqref="B98">
    <cfRule type="cellIs" dxfId="447" priority="224" operator="equal">
      <formula>"Jurídica "</formula>
    </cfRule>
  </conditionalFormatting>
  <conditionalFormatting sqref="B99">
    <cfRule type="cellIs" dxfId="446" priority="212" operator="equal">
      <formula>"Gestión documental "</formula>
    </cfRule>
    <cfRule type="cellIs" dxfId="445" priority="213" operator="equal">
      <formula>"Administración del campus "</formula>
    </cfRule>
    <cfRule type="cellIs" dxfId="444" priority="214" operator="equal">
      <formula>"Biblioteca"</formula>
    </cfRule>
    <cfRule type="cellIs" dxfId="443" priority="215" operator="equal">
      <formula>"Comunicaciones "</formula>
    </cfRule>
    <cfRule type="cellIs" dxfId="442" priority="216" operator="equal">
      <formula>"Gestión tics "</formula>
    </cfRule>
    <cfRule type="cellIs" dxfId="441" priority="217" operator="equal">
      <formula>"Extensión "</formula>
    </cfRule>
    <cfRule type="cellIs" dxfId="440" priority="218" operator="equal">
      <formula>"Bienestar"</formula>
    </cfRule>
    <cfRule type="cellIs" dxfId="439" priority="219" operator="equal">
      <formula>"Jurídica"</formula>
    </cfRule>
    <cfRule type="cellIs" dxfId="438" priority="220" operator="equal">
      <formula>"Apoyo académico"</formula>
    </cfRule>
    <cfRule type="cellIs" dxfId="437" priority="221" operator="equal">
      <formula>"Docencia"</formula>
    </cfRule>
    <cfRule type="cellIs" dxfId="436" priority="222" operator="equal">
      <formula>"Investigación "</formula>
    </cfRule>
    <cfRule type="cellIs" dxfId="435" priority="223" operator="equal">
      <formula>"Direccionamiento "</formula>
    </cfRule>
  </conditionalFormatting>
  <conditionalFormatting sqref="B99">
    <cfRule type="cellIs" dxfId="434" priority="211" operator="equal">
      <formula>"Docencia "</formula>
    </cfRule>
  </conditionalFormatting>
  <conditionalFormatting sqref="B99">
    <cfRule type="cellIs" dxfId="433" priority="209" operator="equal">
      <formula>"Apoyo académico "</formula>
    </cfRule>
    <cfRule type="cellIs" dxfId="432" priority="210" operator="equal">
      <formula>"Apoyo académico"</formula>
    </cfRule>
  </conditionalFormatting>
  <conditionalFormatting sqref="B99">
    <cfRule type="cellIs" dxfId="431" priority="208" operator="equal">
      <formula>"Jurídica "</formula>
    </cfRule>
  </conditionalFormatting>
  <conditionalFormatting sqref="B99">
    <cfRule type="cellIs" dxfId="430" priority="207" operator="equal">
      <formula>"Bienestar "</formula>
    </cfRule>
  </conditionalFormatting>
  <conditionalFormatting sqref="B99">
    <cfRule type="cellIs" dxfId="429" priority="206" operator="equal">
      <formula>"Biblioteca "</formula>
    </cfRule>
  </conditionalFormatting>
  <conditionalFormatting sqref="B100">
    <cfRule type="cellIs" dxfId="428" priority="194" operator="equal">
      <formula>"Gestión documental "</formula>
    </cfRule>
    <cfRule type="cellIs" dxfId="427" priority="195" operator="equal">
      <formula>"Administración del campus "</formula>
    </cfRule>
    <cfRule type="cellIs" dxfId="426" priority="196" operator="equal">
      <formula>"Biblioteca"</formula>
    </cfRule>
    <cfRule type="cellIs" dxfId="425" priority="197" operator="equal">
      <formula>"Comunicaciones "</formula>
    </cfRule>
    <cfRule type="cellIs" dxfId="424" priority="198" operator="equal">
      <formula>"Gestión tics "</formula>
    </cfRule>
    <cfRule type="cellIs" dxfId="423" priority="199" operator="equal">
      <formula>"Extensión "</formula>
    </cfRule>
    <cfRule type="cellIs" dxfId="422" priority="200" operator="equal">
      <formula>"Bienestar"</formula>
    </cfRule>
    <cfRule type="cellIs" dxfId="421" priority="201" operator="equal">
      <formula>"Jurídica"</formula>
    </cfRule>
    <cfRule type="cellIs" dxfId="420" priority="202" operator="equal">
      <formula>"Apoyo académico"</formula>
    </cfRule>
    <cfRule type="cellIs" dxfId="419" priority="203" operator="equal">
      <formula>"Docencia"</formula>
    </cfRule>
    <cfRule type="cellIs" dxfId="418" priority="204" operator="equal">
      <formula>"Investigación "</formula>
    </cfRule>
    <cfRule type="cellIs" dxfId="417" priority="205" operator="equal">
      <formula>"Direccionamiento "</formula>
    </cfRule>
  </conditionalFormatting>
  <conditionalFormatting sqref="B100">
    <cfRule type="cellIs" dxfId="416" priority="193" operator="equal">
      <formula>"Docencia "</formula>
    </cfRule>
  </conditionalFormatting>
  <conditionalFormatting sqref="B100">
    <cfRule type="cellIs" dxfId="415" priority="191" operator="equal">
      <formula>"Apoyo académico "</formula>
    </cfRule>
    <cfRule type="cellIs" dxfId="414" priority="192" operator="equal">
      <formula>"Apoyo académico"</formula>
    </cfRule>
  </conditionalFormatting>
  <conditionalFormatting sqref="B100">
    <cfRule type="cellIs" dxfId="413" priority="190" operator="equal">
      <formula>"Jurídica "</formula>
    </cfRule>
  </conditionalFormatting>
  <conditionalFormatting sqref="B100">
    <cfRule type="cellIs" dxfId="412" priority="189" operator="equal">
      <formula>"Bienestar "</formula>
    </cfRule>
  </conditionalFormatting>
  <conditionalFormatting sqref="B100">
    <cfRule type="cellIs" dxfId="411" priority="188" operator="equal">
      <formula>"Biblioteca "</formula>
    </cfRule>
  </conditionalFormatting>
  <conditionalFormatting sqref="B100">
    <cfRule type="cellIs" dxfId="410" priority="187" operator="equal">
      <formula>"Administración del Campus"</formula>
    </cfRule>
  </conditionalFormatting>
  <conditionalFormatting sqref="B101">
    <cfRule type="cellIs" dxfId="409" priority="175" operator="equal">
      <formula>"Gestión documental "</formula>
    </cfRule>
    <cfRule type="cellIs" dxfId="408" priority="176" operator="equal">
      <formula>"Administración del campus "</formula>
    </cfRule>
    <cfRule type="cellIs" dxfId="407" priority="177" operator="equal">
      <formula>"Biblioteca"</formula>
    </cfRule>
    <cfRule type="cellIs" dxfId="406" priority="178" operator="equal">
      <formula>"Comunicaciones "</formula>
    </cfRule>
    <cfRule type="cellIs" dxfId="405" priority="179" operator="equal">
      <formula>"Gestión tics "</formula>
    </cfRule>
    <cfRule type="cellIs" dxfId="404" priority="180" operator="equal">
      <formula>"Extensión "</formula>
    </cfRule>
    <cfRule type="cellIs" dxfId="403" priority="181" operator="equal">
      <formula>"Bienestar"</formula>
    </cfRule>
    <cfRule type="cellIs" dxfId="402" priority="182" operator="equal">
      <formula>"Jurídica"</formula>
    </cfRule>
    <cfRule type="cellIs" dxfId="401" priority="183" operator="equal">
      <formula>"Apoyo académico"</formula>
    </cfRule>
    <cfRule type="cellIs" dxfId="400" priority="184" operator="equal">
      <formula>"Docencia"</formula>
    </cfRule>
    <cfRule type="cellIs" dxfId="399" priority="185" operator="equal">
      <formula>"Investigación "</formula>
    </cfRule>
    <cfRule type="cellIs" dxfId="398" priority="186" operator="equal">
      <formula>"Direccionamiento "</formula>
    </cfRule>
  </conditionalFormatting>
  <conditionalFormatting sqref="B101">
    <cfRule type="cellIs" dxfId="397" priority="174" operator="equal">
      <formula>"Docencia "</formula>
    </cfRule>
  </conditionalFormatting>
  <conditionalFormatting sqref="B101">
    <cfRule type="cellIs" dxfId="396" priority="172" operator="equal">
      <formula>"Apoyo académico "</formula>
    </cfRule>
    <cfRule type="cellIs" dxfId="395" priority="173" operator="equal">
      <formula>"Apoyo académico"</formula>
    </cfRule>
  </conditionalFormatting>
  <conditionalFormatting sqref="B101">
    <cfRule type="cellIs" dxfId="394" priority="171" operator="equal">
      <formula>"Jurídica "</formula>
    </cfRule>
  </conditionalFormatting>
  <conditionalFormatting sqref="B101">
    <cfRule type="cellIs" dxfId="393" priority="170" operator="equal">
      <formula>"Bienestar "</formula>
    </cfRule>
  </conditionalFormatting>
  <conditionalFormatting sqref="B102">
    <cfRule type="cellIs" dxfId="392" priority="158" operator="equal">
      <formula>"Gestión documental "</formula>
    </cfRule>
    <cfRule type="cellIs" dxfId="391" priority="159" operator="equal">
      <formula>"Administración del campus "</formula>
    </cfRule>
    <cfRule type="cellIs" dxfId="390" priority="160" operator="equal">
      <formula>"Biblioteca"</formula>
    </cfRule>
    <cfRule type="cellIs" dxfId="389" priority="161" operator="equal">
      <formula>"Comunicaciones "</formula>
    </cfRule>
    <cfRule type="cellIs" dxfId="388" priority="162" operator="equal">
      <formula>"Gestión tics "</formula>
    </cfRule>
    <cfRule type="cellIs" dxfId="387" priority="163" operator="equal">
      <formula>"Extensión "</formula>
    </cfRule>
    <cfRule type="cellIs" dxfId="386" priority="164" operator="equal">
      <formula>"Bienestar"</formula>
    </cfRule>
    <cfRule type="cellIs" dxfId="385" priority="165" operator="equal">
      <formula>"Jurídica"</formula>
    </cfRule>
    <cfRule type="cellIs" dxfId="384" priority="166" operator="equal">
      <formula>"Apoyo académico"</formula>
    </cfRule>
    <cfRule type="cellIs" dxfId="383" priority="167" operator="equal">
      <formula>"Docencia"</formula>
    </cfRule>
    <cfRule type="cellIs" dxfId="382" priority="168" operator="equal">
      <formula>"Investigación "</formula>
    </cfRule>
    <cfRule type="cellIs" dxfId="381" priority="169" operator="equal">
      <formula>"Direccionamiento "</formula>
    </cfRule>
  </conditionalFormatting>
  <conditionalFormatting sqref="B102">
    <cfRule type="cellIs" dxfId="380" priority="157" operator="equal">
      <formula>"Docencia "</formula>
    </cfRule>
  </conditionalFormatting>
  <conditionalFormatting sqref="B102">
    <cfRule type="cellIs" dxfId="379" priority="155" operator="equal">
      <formula>"Apoyo académico "</formula>
    </cfRule>
    <cfRule type="cellIs" dxfId="378" priority="156" operator="equal">
      <formula>"Apoyo académico"</formula>
    </cfRule>
  </conditionalFormatting>
  <conditionalFormatting sqref="B102">
    <cfRule type="cellIs" dxfId="377" priority="154" operator="equal">
      <formula>"Jurídica "</formula>
    </cfRule>
  </conditionalFormatting>
  <conditionalFormatting sqref="B102">
    <cfRule type="cellIs" dxfId="376" priority="153" operator="equal">
      <formula>"Bienestar "</formula>
    </cfRule>
  </conditionalFormatting>
  <conditionalFormatting sqref="B107">
    <cfRule type="cellIs" dxfId="375" priority="141" operator="equal">
      <formula>"Gestión documental "</formula>
    </cfRule>
    <cfRule type="cellIs" dxfId="374" priority="142" operator="equal">
      <formula>"Administración del campus "</formula>
    </cfRule>
    <cfRule type="cellIs" dxfId="373" priority="143" operator="equal">
      <formula>"Biblioteca"</formula>
    </cfRule>
    <cfRule type="cellIs" dxfId="372" priority="144" operator="equal">
      <formula>"Comunicaciones "</formula>
    </cfRule>
    <cfRule type="cellIs" dxfId="371" priority="145" operator="equal">
      <formula>"Gestión tics "</formula>
    </cfRule>
    <cfRule type="cellIs" dxfId="370" priority="146" operator="equal">
      <formula>"Extensión "</formula>
    </cfRule>
    <cfRule type="cellIs" dxfId="369" priority="147" operator="equal">
      <formula>"Bienestar"</formula>
    </cfRule>
    <cfRule type="cellIs" dxfId="368" priority="148" operator="equal">
      <formula>"Jurídica"</formula>
    </cfRule>
    <cfRule type="cellIs" dxfId="367" priority="149" operator="equal">
      <formula>"Apoyo académico"</formula>
    </cfRule>
    <cfRule type="cellIs" dxfId="366" priority="150" operator="equal">
      <formula>"Docencia"</formula>
    </cfRule>
    <cfRule type="cellIs" dxfId="365" priority="151" operator="equal">
      <formula>"Investigación "</formula>
    </cfRule>
    <cfRule type="cellIs" dxfId="364" priority="152" operator="equal">
      <formula>"Direccionamiento "</formula>
    </cfRule>
  </conditionalFormatting>
  <conditionalFormatting sqref="B107">
    <cfRule type="cellIs" dxfId="363" priority="140" operator="equal">
      <formula>"Docencia "</formula>
    </cfRule>
  </conditionalFormatting>
  <conditionalFormatting sqref="B107">
    <cfRule type="cellIs" dxfId="362" priority="138" operator="equal">
      <formula>"Apoyo académico "</formula>
    </cfRule>
    <cfRule type="cellIs" dxfId="361" priority="139" operator="equal">
      <formula>"Apoyo académico"</formula>
    </cfRule>
  </conditionalFormatting>
  <conditionalFormatting sqref="B107">
    <cfRule type="cellIs" dxfId="360" priority="137" operator="equal">
      <formula>"Jurídica "</formula>
    </cfRule>
  </conditionalFormatting>
  <conditionalFormatting sqref="B107">
    <cfRule type="cellIs" dxfId="359" priority="136" operator="equal">
      <formula>"Bienestar "</formula>
    </cfRule>
  </conditionalFormatting>
  <conditionalFormatting sqref="B107">
    <cfRule type="cellIs" dxfId="358" priority="135" operator="equal">
      <formula>"Biblioteca "</formula>
    </cfRule>
  </conditionalFormatting>
  <conditionalFormatting sqref="B108">
    <cfRule type="cellIs" dxfId="357" priority="123" operator="equal">
      <formula>"Gestión documental "</formula>
    </cfRule>
    <cfRule type="cellIs" dxfId="356" priority="124" operator="equal">
      <formula>"Administración del campus "</formula>
    </cfRule>
    <cfRule type="cellIs" dxfId="355" priority="125" operator="equal">
      <formula>"Biblioteca"</formula>
    </cfRule>
    <cfRule type="cellIs" dxfId="354" priority="126" operator="equal">
      <formula>"Comunicaciones "</formula>
    </cfRule>
    <cfRule type="cellIs" dxfId="353" priority="127" operator="equal">
      <formula>"Gestión tics "</formula>
    </cfRule>
    <cfRule type="cellIs" dxfId="352" priority="128" operator="equal">
      <formula>"Extensión "</formula>
    </cfRule>
    <cfRule type="cellIs" dxfId="351" priority="129" operator="equal">
      <formula>"Bienestar"</formula>
    </cfRule>
    <cfRule type="cellIs" dxfId="350" priority="130" operator="equal">
      <formula>"Jurídica"</formula>
    </cfRule>
    <cfRule type="cellIs" dxfId="349" priority="131" operator="equal">
      <formula>"Apoyo académico"</formula>
    </cfRule>
    <cfRule type="cellIs" dxfId="348" priority="132" operator="equal">
      <formula>"Docencia"</formula>
    </cfRule>
    <cfRule type="cellIs" dxfId="347" priority="133" operator="equal">
      <formula>"Investigación "</formula>
    </cfRule>
    <cfRule type="cellIs" dxfId="346" priority="134" operator="equal">
      <formula>"Direccionamiento "</formula>
    </cfRule>
  </conditionalFormatting>
  <conditionalFormatting sqref="B108">
    <cfRule type="cellIs" dxfId="345" priority="122" operator="equal">
      <formula>"Docencia "</formula>
    </cfRule>
  </conditionalFormatting>
  <conditionalFormatting sqref="B108">
    <cfRule type="cellIs" dxfId="344" priority="120" operator="equal">
      <formula>"Apoyo académico "</formula>
    </cfRule>
    <cfRule type="cellIs" dxfId="343" priority="121" operator="equal">
      <formula>"Apoyo académico"</formula>
    </cfRule>
  </conditionalFormatting>
  <conditionalFormatting sqref="B108">
    <cfRule type="cellIs" dxfId="342" priority="119" operator="equal">
      <formula>"Jurídica "</formula>
    </cfRule>
  </conditionalFormatting>
  <conditionalFormatting sqref="B109">
    <cfRule type="cellIs" dxfId="341" priority="107" operator="equal">
      <formula>"Gestión documental "</formula>
    </cfRule>
    <cfRule type="cellIs" dxfId="340" priority="108" operator="equal">
      <formula>"Administración del campus "</formula>
    </cfRule>
    <cfRule type="cellIs" dxfId="339" priority="109" operator="equal">
      <formula>"Biblioteca"</formula>
    </cfRule>
    <cfRule type="cellIs" dxfId="338" priority="110" operator="equal">
      <formula>"Comunicaciones "</formula>
    </cfRule>
    <cfRule type="cellIs" dxfId="337" priority="111" operator="equal">
      <formula>"Gestión tics "</formula>
    </cfRule>
    <cfRule type="cellIs" dxfId="336" priority="112" operator="equal">
      <formula>"Extensión "</formula>
    </cfRule>
    <cfRule type="cellIs" dxfId="335" priority="113" operator="equal">
      <formula>"Bienestar"</formula>
    </cfRule>
    <cfRule type="cellIs" dxfId="334" priority="114" operator="equal">
      <formula>"Jurídica"</formula>
    </cfRule>
    <cfRule type="cellIs" dxfId="333" priority="115" operator="equal">
      <formula>"Apoyo académico"</formula>
    </cfRule>
    <cfRule type="cellIs" dxfId="332" priority="116" operator="equal">
      <formula>"Docencia"</formula>
    </cfRule>
    <cfRule type="cellIs" dxfId="331" priority="117" operator="equal">
      <formula>"Investigación "</formula>
    </cfRule>
    <cfRule type="cellIs" dxfId="330" priority="118" operator="equal">
      <formula>"Direccionamiento "</formula>
    </cfRule>
  </conditionalFormatting>
  <conditionalFormatting sqref="B109">
    <cfRule type="cellIs" dxfId="329" priority="106" operator="equal">
      <formula>"Docencia "</formula>
    </cfRule>
  </conditionalFormatting>
  <conditionalFormatting sqref="B109">
    <cfRule type="cellIs" dxfId="328" priority="104" operator="equal">
      <formula>"Apoyo académico "</formula>
    </cfRule>
    <cfRule type="cellIs" dxfId="327" priority="105" operator="equal">
      <formula>"Apoyo académico"</formula>
    </cfRule>
  </conditionalFormatting>
  <conditionalFormatting sqref="B109">
    <cfRule type="cellIs" dxfId="326" priority="103" operator="equal">
      <formula>"Jurídica "</formula>
    </cfRule>
  </conditionalFormatting>
  <conditionalFormatting sqref="B109">
    <cfRule type="cellIs" dxfId="325" priority="102" operator="equal">
      <formula>"Bienestar "</formula>
    </cfRule>
  </conditionalFormatting>
  <conditionalFormatting sqref="B109">
    <cfRule type="cellIs" dxfId="324" priority="101" operator="equal">
      <formula>"Biblioteca "</formula>
    </cfRule>
  </conditionalFormatting>
  <conditionalFormatting sqref="B110">
    <cfRule type="cellIs" dxfId="323" priority="89" operator="equal">
      <formula>"Gestión documental "</formula>
    </cfRule>
    <cfRule type="cellIs" dxfId="322" priority="90" operator="equal">
      <formula>"Administración del campus "</formula>
    </cfRule>
    <cfRule type="cellIs" dxfId="321" priority="91" operator="equal">
      <formula>"Biblioteca"</formula>
    </cfRule>
    <cfRule type="cellIs" dxfId="320" priority="92" operator="equal">
      <formula>"Comunicaciones "</formula>
    </cfRule>
    <cfRule type="cellIs" dxfId="319" priority="93" operator="equal">
      <formula>"Gestión tics "</formula>
    </cfRule>
    <cfRule type="cellIs" dxfId="318" priority="94" operator="equal">
      <formula>"Extensión "</formula>
    </cfRule>
    <cfRule type="cellIs" dxfId="317" priority="95" operator="equal">
      <formula>"Bienestar"</formula>
    </cfRule>
    <cfRule type="cellIs" dxfId="316" priority="96" operator="equal">
      <formula>"Jurídica"</formula>
    </cfRule>
    <cfRule type="cellIs" dxfId="315" priority="97" operator="equal">
      <formula>"Apoyo académico"</formula>
    </cfRule>
    <cfRule type="cellIs" dxfId="314" priority="98" operator="equal">
      <formula>"Docencia"</formula>
    </cfRule>
    <cfRule type="cellIs" dxfId="313" priority="99" operator="equal">
      <formula>"Investigación "</formula>
    </cfRule>
    <cfRule type="cellIs" dxfId="312" priority="100" operator="equal">
      <formula>"Direccionamiento "</formula>
    </cfRule>
  </conditionalFormatting>
  <conditionalFormatting sqref="B110">
    <cfRule type="cellIs" dxfId="311" priority="88" operator="equal">
      <formula>"Docencia "</formula>
    </cfRule>
  </conditionalFormatting>
  <conditionalFormatting sqref="B110">
    <cfRule type="cellIs" dxfId="310" priority="86" operator="equal">
      <formula>"Apoyo académico "</formula>
    </cfRule>
    <cfRule type="cellIs" dxfId="309" priority="87" operator="equal">
      <formula>"Apoyo académico"</formula>
    </cfRule>
  </conditionalFormatting>
  <conditionalFormatting sqref="B110">
    <cfRule type="cellIs" dxfId="308" priority="85" operator="equal">
      <formula>"Jurídica "</formula>
    </cfRule>
  </conditionalFormatting>
  <conditionalFormatting sqref="B110">
    <cfRule type="cellIs" dxfId="307" priority="84" operator="equal">
      <formula>"Bienestar "</formula>
    </cfRule>
  </conditionalFormatting>
  <conditionalFormatting sqref="B111">
    <cfRule type="cellIs" dxfId="306" priority="72" operator="equal">
      <formula>"Gestión documental "</formula>
    </cfRule>
    <cfRule type="cellIs" dxfId="305" priority="73" operator="equal">
      <formula>"Administración del campus "</formula>
    </cfRule>
    <cfRule type="cellIs" dxfId="304" priority="74" operator="equal">
      <formula>"Biblioteca"</formula>
    </cfRule>
    <cfRule type="cellIs" dxfId="303" priority="75" operator="equal">
      <formula>"Comunicaciones "</formula>
    </cfRule>
    <cfRule type="cellIs" dxfId="302" priority="76" operator="equal">
      <formula>"Gestión tics "</formula>
    </cfRule>
    <cfRule type="cellIs" dxfId="301" priority="77" operator="equal">
      <formula>"Extensión "</formula>
    </cfRule>
    <cfRule type="cellIs" dxfId="300" priority="78" operator="equal">
      <formula>"Bienestar"</formula>
    </cfRule>
    <cfRule type="cellIs" dxfId="299" priority="79" operator="equal">
      <formula>"Jurídica"</formula>
    </cfRule>
    <cfRule type="cellIs" dxfId="298" priority="80" operator="equal">
      <formula>"Apoyo académico"</formula>
    </cfRule>
    <cfRule type="cellIs" dxfId="297" priority="81" operator="equal">
      <formula>"Docencia"</formula>
    </cfRule>
    <cfRule type="cellIs" dxfId="296" priority="82" operator="equal">
      <formula>"Investigación "</formula>
    </cfRule>
    <cfRule type="cellIs" dxfId="295" priority="83" operator="equal">
      <formula>"Direccionamiento "</formula>
    </cfRule>
  </conditionalFormatting>
  <conditionalFormatting sqref="B111">
    <cfRule type="cellIs" dxfId="294" priority="71" operator="equal">
      <formula>"Docencia "</formula>
    </cfRule>
  </conditionalFormatting>
  <conditionalFormatting sqref="B111">
    <cfRule type="cellIs" dxfId="293" priority="69" operator="equal">
      <formula>"Apoyo académico "</formula>
    </cfRule>
    <cfRule type="cellIs" dxfId="292" priority="70" operator="equal">
      <formula>"Apoyo académico"</formula>
    </cfRule>
  </conditionalFormatting>
  <conditionalFormatting sqref="B112">
    <cfRule type="cellIs" dxfId="291" priority="57" operator="equal">
      <formula>"Gestión documental "</formula>
    </cfRule>
    <cfRule type="cellIs" dxfId="290" priority="58" operator="equal">
      <formula>"Administración del campus "</formula>
    </cfRule>
    <cfRule type="cellIs" dxfId="289" priority="59" operator="equal">
      <formula>"Biblioteca"</formula>
    </cfRule>
    <cfRule type="cellIs" dxfId="288" priority="60" operator="equal">
      <formula>"Comunicaciones "</formula>
    </cfRule>
    <cfRule type="cellIs" dxfId="287" priority="61" operator="equal">
      <formula>"Gestión tics "</formula>
    </cfRule>
    <cfRule type="cellIs" dxfId="286" priority="62" operator="equal">
      <formula>"Extensión "</formula>
    </cfRule>
    <cfRule type="cellIs" dxfId="285" priority="63" operator="equal">
      <formula>"Bienestar"</formula>
    </cfRule>
    <cfRule type="cellIs" dxfId="284" priority="64" operator="equal">
      <formula>"Jurídica"</formula>
    </cfRule>
    <cfRule type="cellIs" dxfId="283" priority="65" operator="equal">
      <formula>"Apoyo académico"</formula>
    </cfRule>
    <cfRule type="cellIs" dxfId="282" priority="66" operator="equal">
      <formula>"Docencia"</formula>
    </cfRule>
    <cfRule type="cellIs" dxfId="281" priority="67" operator="equal">
      <formula>"Investigación "</formula>
    </cfRule>
    <cfRule type="cellIs" dxfId="280" priority="68" operator="equal">
      <formula>"Direccionamiento "</formula>
    </cfRule>
  </conditionalFormatting>
  <conditionalFormatting sqref="B112">
    <cfRule type="cellIs" dxfId="279" priority="56" operator="equal">
      <formula>"Docencia "</formula>
    </cfRule>
  </conditionalFormatting>
  <conditionalFormatting sqref="B112">
    <cfRule type="cellIs" dxfId="278" priority="54" operator="equal">
      <formula>"Apoyo académico "</formula>
    </cfRule>
    <cfRule type="cellIs" dxfId="277" priority="55" operator="equal">
      <formula>"Apoyo académico"</formula>
    </cfRule>
  </conditionalFormatting>
  <conditionalFormatting sqref="B112">
    <cfRule type="cellIs" dxfId="276" priority="53" operator="equal">
      <formula>"Jurídica "</formula>
    </cfRule>
  </conditionalFormatting>
  <conditionalFormatting sqref="B112">
    <cfRule type="cellIs" dxfId="275" priority="52" operator="equal">
      <formula>"Bienestar "</formula>
    </cfRule>
  </conditionalFormatting>
  <conditionalFormatting sqref="B113">
    <cfRule type="cellIs" dxfId="274" priority="40" operator="equal">
      <formula>"Gestión documental "</formula>
    </cfRule>
    <cfRule type="cellIs" dxfId="273" priority="41" operator="equal">
      <formula>"Administración del campus "</formula>
    </cfRule>
    <cfRule type="cellIs" dxfId="272" priority="42" operator="equal">
      <formula>"Biblioteca"</formula>
    </cfRule>
    <cfRule type="cellIs" dxfId="271" priority="43" operator="equal">
      <formula>"Comunicaciones "</formula>
    </cfRule>
    <cfRule type="cellIs" dxfId="270" priority="44" operator="equal">
      <formula>"Gestión tics "</formula>
    </cfRule>
    <cfRule type="cellIs" dxfId="269" priority="45" operator="equal">
      <formula>"Extensión "</formula>
    </cfRule>
    <cfRule type="cellIs" dxfId="268" priority="46" operator="equal">
      <formula>"Bienestar"</formula>
    </cfRule>
    <cfRule type="cellIs" dxfId="267" priority="47" operator="equal">
      <formula>"Jurídica"</formula>
    </cfRule>
    <cfRule type="cellIs" dxfId="266" priority="48" operator="equal">
      <formula>"Apoyo académico"</formula>
    </cfRule>
    <cfRule type="cellIs" dxfId="265" priority="49" operator="equal">
      <formula>"Docencia"</formula>
    </cfRule>
    <cfRule type="cellIs" dxfId="264" priority="50" operator="equal">
      <formula>"Investigación "</formula>
    </cfRule>
    <cfRule type="cellIs" dxfId="263" priority="51" operator="equal">
      <formula>"Direccionamiento "</formula>
    </cfRule>
  </conditionalFormatting>
  <conditionalFormatting sqref="B113">
    <cfRule type="cellIs" dxfId="262" priority="39" operator="equal">
      <formula>"Docencia "</formula>
    </cfRule>
  </conditionalFormatting>
  <conditionalFormatting sqref="B113">
    <cfRule type="cellIs" dxfId="261" priority="37" operator="equal">
      <formula>"Apoyo académico "</formula>
    </cfRule>
    <cfRule type="cellIs" dxfId="260" priority="38" operator="equal">
      <formula>"Apoyo académico"</formula>
    </cfRule>
  </conditionalFormatting>
  <conditionalFormatting sqref="B113">
    <cfRule type="cellIs" dxfId="259" priority="36" operator="equal">
      <formula>"Jurídica "</formula>
    </cfRule>
  </conditionalFormatting>
  <conditionalFormatting sqref="B113">
    <cfRule type="cellIs" dxfId="258" priority="35" operator="equal">
      <formula>"Bienestar "</formula>
    </cfRule>
  </conditionalFormatting>
  <conditionalFormatting sqref="B114">
    <cfRule type="cellIs" dxfId="257" priority="23" operator="equal">
      <formula>"Gestión documental "</formula>
    </cfRule>
    <cfRule type="cellIs" dxfId="256" priority="24" operator="equal">
      <formula>"Administración del campus "</formula>
    </cfRule>
    <cfRule type="cellIs" dxfId="255" priority="25" operator="equal">
      <formula>"Biblioteca"</formula>
    </cfRule>
    <cfRule type="cellIs" dxfId="254" priority="26" operator="equal">
      <formula>"Comunicaciones "</formula>
    </cfRule>
    <cfRule type="cellIs" dxfId="253" priority="27" operator="equal">
      <formula>"Gestión tics "</formula>
    </cfRule>
    <cfRule type="cellIs" dxfId="252" priority="28" operator="equal">
      <formula>"Extensión "</formula>
    </cfRule>
    <cfRule type="cellIs" dxfId="251" priority="29" operator="equal">
      <formula>"Bienestar"</formula>
    </cfRule>
    <cfRule type="cellIs" dxfId="250" priority="30" operator="equal">
      <formula>"Jurídica"</formula>
    </cfRule>
    <cfRule type="cellIs" dxfId="249" priority="31" operator="equal">
      <formula>"Apoyo académico"</formula>
    </cfRule>
    <cfRule type="cellIs" dxfId="248" priority="32" operator="equal">
      <formula>"Docencia"</formula>
    </cfRule>
    <cfRule type="cellIs" dxfId="247" priority="33" operator="equal">
      <formula>"Investigación "</formula>
    </cfRule>
    <cfRule type="cellIs" dxfId="246" priority="34" operator="equal">
      <formula>"Direccionamiento "</formula>
    </cfRule>
  </conditionalFormatting>
  <conditionalFormatting sqref="B114">
    <cfRule type="cellIs" dxfId="245" priority="22" operator="equal">
      <formula>"Docencia "</formula>
    </cfRule>
  </conditionalFormatting>
  <conditionalFormatting sqref="B114">
    <cfRule type="cellIs" dxfId="244" priority="20" operator="equal">
      <formula>"Apoyo académico "</formula>
    </cfRule>
    <cfRule type="cellIs" dxfId="243" priority="21" operator="equal">
      <formula>"Apoyo académico"</formula>
    </cfRule>
  </conditionalFormatting>
  <conditionalFormatting sqref="B114">
    <cfRule type="cellIs" dxfId="242" priority="19" operator="equal">
      <formula>"Jurídica "</formula>
    </cfRule>
  </conditionalFormatting>
  <conditionalFormatting sqref="B114">
    <cfRule type="cellIs" dxfId="241" priority="18" operator="equal">
      <formula>"Bienestar "</formula>
    </cfRule>
  </conditionalFormatting>
  <conditionalFormatting sqref="B115">
    <cfRule type="cellIs" dxfId="240" priority="6" operator="equal">
      <formula>"Gestión documental "</formula>
    </cfRule>
    <cfRule type="cellIs" dxfId="239" priority="7" operator="equal">
      <formula>"Administración del campus "</formula>
    </cfRule>
    <cfRule type="cellIs" dxfId="238" priority="8" operator="equal">
      <formula>"Biblioteca"</formula>
    </cfRule>
    <cfRule type="cellIs" dxfId="237" priority="9" operator="equal">
      <formula>"Comunicaciones "</formula>
    </cfRule>
    <cfRule type="cellIs" dxfId="236" priority="10" operator="equal">
      <formula>"Gestión tics "</formula>
    </cfRule>
    <cfRule type="cellIs" dxfId="235" priority="11" operator="equal">
      <formula>"Extensión "</formula>
    </cfRule>
    <cfRule type="cellIs" dxfId="234" priority="12" operator="equal">
      <formula>"Bienestar"</formula>
    </cfRule>
    <cfRule type="cellIs" dxfId="233" priority="13" operator="equal">
      <formula>"Jurídica"</formula>
    </cfRule>
    <cfRule type="cellIs" dxfId="232" priority="14" operator="equal">
      <formula>"Apoyo académico"</formula>
    </cfRule>
    <cfRule type="cellIs" dxfId="231" priority="15" operator="equal">
      <formula>"Docencia"</formula>
    </cfRule>
    <cfRule type="cellIs" dxfId="230" priority="16" operator="equal">
      <formula>"Investigación "</formula>
    </cfRule>
    <cfRule type="cellIs" dxfId="229" priority="17" operator="equal">
      <formula>"Direccionamiento "</formula>
    </cfRule>
  </conditionalFormatting>
  <conditionalFormatting sqref="B115">
    <cfRule type="cellIs" dxfId="228" priority="5" operator="equal">
      <formula>"Docencia "</formula>
    </cfRule>
  </conditionalFormatting>
  <conditionalFormatting sqref="B115">
    <cfRule type="cellIs" dxfId="227" priority="3" operator="equal">
      <formula>"Apoyo académico "</formula>
    </cfRule>
    <cfRule type="cellIs" dxfId="226" priority="4" operator="equal">
      <formula>"Apoyo académico"</formula>
    </cfRule>
  </conditionalFormatting>
  <conditionalFormatting sqref="B115">
    <cfRule type="cellIs" dxfId="225" priority="2" operator="equal">
      <formula>"Jurídica "</formula>
    </cfRule>
  </conditionalFormatting>
  <conditionalFormatting sqref="B115">
    <cfRule type="cellIs" dxfId="224" priority="1" operator="equal">
      <formula>"Bienestar 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101"/>
  <sheetViews>
    <sheetView workbookViewId="0">
      <selection activeCell="B52" sqref="B52"/>
    </sheetView>
  </sheetViews>
  <sheetFormatPr baseColWidth="10" defaultRowHeight="12.75" x14ac:dyDescent="0.25"/>
  <cols>
    <col min="1" max="1" width="11.42578125" style="6"/>
    <col min="2" max="2" width="25.85546875" style="6" customWidth="1"/>
    <col min="3" max="3" width="11.42578125" style="6"/>
    <col min="4" max="5" width="20.7109375" style="6" customWidth="1"/>
    <col min="6" max="6" width="24.140625" style="6" customWidth="1"/>
    <col min="7" max="7" width="20.7109375" style="6" customWidth="1"/>
    <col min="8" max="8" width="14.42578125" style="6" customWidth="1"/>
    <col min="9" max="9" width="22" style="6" customWidth="1"/>
    <col min="10" max="10" width="10.7109375" style="6" customWidth="1"/>
    <col min="11" max="11" width="14.7109375" style="6" customWidth="1"/>
    <col min="12" max="14" width="10.7109375" style="6" customWidth="1"/>
    <col min="15" max="15" width="16" style="6" customWidth="1"/>
    <col min="16" max="16" width="10.7109375" style="6" customWidth="1"/>
    <col min="17" max="17" width="10.28515625" style="6" customWidth="1"/>
    <col min="18" max="18" width="10.7109375" style="6" customWidth="1"/>
    <col min="19" max="19" width="12.7109375" style="6" customWidth="1"/>
    <col min="20" max="20" width="10.7109375" style="6" customWidth="1"/>
    <col min="21" max="21" width="12.7109375" style="6" hidden="1" customWidth="1"/>
    <col min="22" max="23" width="10.7109375" style="6" hidden="1" customWidth="1"/>
    <col min="24" max="24" width="10.7109375" style="6" customWidth="1"/>
    <col min="25" max="259" width="9.140625" style="6" customWidth="1"/>
    <col min="260" max="263" width="20.7109375" style="6" customWidth="1"/>
    <col min="264" max="280" width="10.7109375" style="6" customWidth="1"/>
    <col min="281" max="515" width="9.140625" style="6" customWidth="1"/>
    <col min="516" max="519" width="20.7109375" style="6" customWidth="1"/>
    <col min="520" max="536" width="10.7109375" style="6" customWidth="1"/>
    <col min="537" max="771" width="9.140625" style="6" customWidth="1"/>
    <col min="772" max="775" width="20.7109375" style="6" customWidth="1"/>
    <col min="776" max="792" width="10.7109375" style="6" customWidth="1"/>
    <col min="793" max="1027" width="9.140625" style="6" customWidth="1"/>
    <col min="1028" max="1031" width="20.7109375" style="6" customWidth="1"/>
    <col min="1032" max="1048" width="10.7109375" style="6" customWidth="1"/>
    <col min="1049" max="1283" width="9.140625" style="6" customWidth="1"/>
    <col min="1284" max="1287" width="20.7109375" style="6" customWidth="1"/>
    <col min="1288" max="1304" width="10.7109375" style="6" customWidth="1"/>
    <col min="1305" max="1539" width="9.140625" style="6" customWidth="1"/>
    <col min="1540" max="1543" width="20.7109375" style="6" customWidth="1"/>
    <col min="1544" max="1560" width="10.7109375" style="6" customWidth="1"/>
    <col min="1561" max="1795" width="9.140625" style="6" customWidth="1"/>
    <col min="1796" max="1799" width="20.7109375" style="6" customWidth="1"/>
    <col min="1800" max="1816" width="10.7109375" style="6" customWidth="1"/>
    <col min="1817" max="2051" width="9.140625" style="6" customWidth="1"/>
    <col min="2052" max="2055" width="20.7109375" style="6" customWidth="1"/>
    <col min="2056" max="2072" width="10.7109375" style="6" customWidth="1"/>
    <col min="2073" max="2307" width="9.140625" style="6" customWidth="1"/>
    <col min="2308" max="2311" width="20.7109375" style="6" customWidth="1"/>
    <col min="2312" max="2328" width="10.7109375" style="6" customWidth="1"/>
    <col min="2329" max="2563" width="9.140625" style="6" customWidth="1"/>
    <col min="2564" max="2567" width="20.7109375" style="6" customWidth="1"/>
    <col min="2568" max="2584" width="10.7109375" style="6" customWidth="1"/>
    <col min="2585" max="2819" width="9.140625" style="6" customWidth="1"/>
    <col min="2820" max="2823" width="20.7109375" style="6" customWidth="1"/>
    <col min="2824" max="2840" width="10.7109375" style="6" customWidth="1"/>
    <col min="2841" max="3075" width="9.140625" style="6" customWidth="1"/>
    <col min="3076" max="3079" width="20.7109375" style="6" customWidth="1"/>
    <col min="3080" max="3096" width="10.7109375" style="6" customWidth="1"/>
    <col min="3097" max="3331" width="9.140625" style="6" customWidth="1"/>
    <col min="3332" max="3335" width="20.7109375" style="6" customWidth="1"/>
    <col min="3336" max="3352" width="10.7109375" style="6" customWidth="1"/>
    <col min="3353" max="3587" width="9.140625" style="6" customWidth="1"/>
    <col min="3588" max="3591" width="20.7109375" style="6" customWidth="1"/>
    <col min="3592" max="3608" width="10.7109375" style="6" customWidth="1"/>
    <col min="3609" max="3843" width="9.140625" style="6" customWidth="1"/>
    <col min="3844" max="3847" width="20.7109375" style="6" customWidth="1"/>
    <col min="3848" max="3864" width="10.7109375" style="6" customWidth="1"/>
    <col min="3865" max="4099" width="9.140625" style="6" customWidth="1"/>
    <col min="4100" max="4103" width="20.7109375" style="6" customWidth="1"/>
    <col min="4104" max="4120" width="10.7109375" style="6" customWidth="1"/>
    <col min="4121" max="4355" width="9.140625" style="6" customWidth="1"/>
    <col min="4356" max="4359" width="20.7109375" style="6" customWidth="1"/>
    <col min="4360" max="4376" width="10.7109375" style="6" customWidth="1"/>
    <col min="4377" max="4611" width="9.140625" style="6" customWidth="1"/>
    <col min="4612" max="4615" width="20.7109375" style="6" customWidth="1"/>
    <col min="4616" max="4632" width="10.7109375" style="6" customWidth="1"/>
    <col min="4633" max="4867" width="9.140625" style="6" customWidth="1"/>
    <col min="4868" max="4871" width="20.7109375" style="6" customWidth="1"/>
    <col min="4872" max="4888" width="10.7109375" style="6" customWidth="1"/>
    <col min="4889" max="5123" width="9.140625" style="6" customWidth="1"/>
    <col min="5124" max="5127" width="20.7109375" style="6" customWidth="1"/>
    <col min="5128" max="5144" width="10.7109375" style="6" customWidth="1"/>
    <col min="5145" max="5379" width="9.140625" style="6" customWidth="1"/>
    <col min="5380" max="5383" width="20.7109375" style="6" customWidth="1"/>
    <col min="5384" max="5400" width="10.7109375" style="6" customWidth="1"/>
    <col min="5401" max="5635" width="9.140625" style="6" customWidth="1"/>
    <col min="5636" max="5639" width="20.7109375" style="6" customWidth="1"/>
    <col min="5640" max="5656" width="10.7109375" style="6" customWidth="1"/>
    <col min="5657" max="5891" width="9.140625" style="6" customWidth="1"/>
    <col min="5892" max="5895" width="20.7109375" style="6" customWidth="1"/>
    <col min="5896" max="5912" width="10.7109375" style="6" customWidth="1"/>
    <col min="5913" max="6147" width="9.140625" style="6" customWidth="1"/>
    <col min="6148" max="6151" width="20.7109375" style="6" customWidth="1"/>
    <col min="6152" max="6168" width="10.7109375" style="6" customWidth="1"/>
    <col min="6169" max="6403" width="9.140625" style="6" customWidth="1"/>
    <col min="6404" max="6407" width="20.7109375" style="6" customWidth="1"/>
    <col min="6408" max="6424" width="10.7109375" style="6" customWidth="1"/>
    <col min="6425" max="6659" width="9.140625" style="6" customWidth="1"/>
    <col min="6660" max="6663" width="20.7109375" style="6" customWidth="1"/>
    <col min="6664" max="6680" width="10.7109375" style="6" customWidth="1"/>
    <col min="6681" max="6915" width="9.140625" style="6" customWidth="1"/>
    <col min="6916" max="6919" width="20.7109375" style="6" customWidth="1"/>
    <col min="6920" max="6936" width="10.7109375" style="6" customWidth="1"/>
    <col min="6937" max="7171" width="9.140625" style="6" customWidth="1"/>
    <col min="7172" max="7175" width="20.7109375" style="6" customWidth="1"/>
    <col min="7176" max="7192" width="10.7109375" style="6" customWidth="1"/>
    <col min="7193" max="7427" width="9.140625" style="6" customWidth="1"/>
    <col min="7428" max="7431" width="20.7109375" style="6" customWidth="1"/>
    <col min="7432" max="7448" width="10.7109375" style="6" customWidth="1"/>
    <col min="7449" max="7683" width="9.140625" style="6" customWidth="1"/>
    <col min="7684" max="7687" width="20.7109375" style="6" customWidth="1"/>
    <col min="7688" max="7704" width="10.7109375" style="6" customWidth="1"/>
    <col min="7705" max="7939" width="9.140625" style="6" customWidth="1"/>
    <col min="7940" max="7943" width="20.7109375" style="6" customWidth="1"/>
    <col min="7944" max="7960" width="10.7109375" style="6" customWidth="1"/>
    <col min="7961" max="8195" width="9.140625" style="6" customWidth="1"/>
    <col min="8196" max="8199" width="20.7109375" style="6" customWidth="1"/>
    <col min="8200" max="8216" width="10.7109375" style="6" customWidth="1"/>
    <col min="8217" max="8451" width="9.140625" style="6" customWidth="1"/>
    <col min="8452" max="8455" width="20.7109375" style="6" customWidth="1"/>
    <col min="8456" max="8472" width="10.7109375" style="6" customWidth="1"/>
    <col min="8473" max="8707" width="9.140625" style="6" customWidth="1"/>
    <col min="8708" max="8711" width="20.7109375" style="6" customWidth="1"/>
    <col min="8712" max="8728" width="10.7109375" style="6" customWidth="1"/>
    <col min="8729" max="8963" width="9.140625" style="6" customWidth="1"/>
    <col min="8964" max="8967" width="20.7109375" style="6" customWidth="1"/>
    <col min="8968" max="8984" width="10.7109375" style="6" customWidth="1"/>
    <col min="8985" max="9219" width="9.140625" style="6" customWidth="1"/>
    <col min="9220" max="9223" width="20.7109375" style="6" customWidth="1"/>
    <col min="9224" max="9240" width="10.7109375" style="6" customWidth="1"/>
    <col min="9241" max="9475" width="9.140625" style="6" customWidth="1"/>
    <col min="9476" max="9479" width="20.7109375" style="6" customWidth="1"/>
    <col min="9480" max="9496" width="10.7109375" style="6" customWidth="1"/>
    <col min="9497" max="9731" width="9.140625" style="6" customWidth="1"/>
    <col min="9732" max="9735" width="20.7109375" style="6" customWidth="1"/>
    <col min="9736" max="9752" width="10.7109375" style="6" customWidth="1"/>
    <col min="9753" max="9987" width="9.140625" style="6" customWidth="1"/>
    <col min="9988" max="9991" width="20.7109375" style="6" customWidth="1"/>
    <col min="9992" max="10008" width="10.7109375" style="6" customWidth="1"/>
    <col min="10009" max="10243" width="9.140625" style="6" customWidth="1"/>
    <col min="10244" max="10247" width="20.7109375" style="6" customWidth="1"/>
    <col min="10248" max="10264" width="10.7109375" style="6" customWidth="1"/>
    <col min="10265" max="10499" width="9.140625" style="6" customWidth="1"/>
    <col min="10500" max="10503" width="20.7109375" style="6" customWidth="1"/>
    <col min="10504" max="10520" width="10.7109375" style="6" customWidth="1"/>
    <col min="10521" max="10755" width="9.140625" style="6" customWidth="1"/>
    <col min="10756" max="10759" width="20.7109375" style="6" customWidth="1"/>
    <col min="10760" max="10776" width="10.7109375" style="6" customWidth="1"/>
    <col min="10777" max="11011" width="9.140625" style="6" customWidth="1"/>
    <col min="11012" max="11015" width="20.7109375" style="6" customWidth="1"/>
    <col min="11016" max="11032" width="10.7109375" style="6" customWidth="1"/>
    <col min="11033" max="11267" width="9.140625" style="6" customWidth="1"/>
    <col min="11268" max="11271" width="20.7109375" style="6" customWidth="1"/>
    <col min="11272" max="11288" width="10.7109375" style="6" customWidth="1"/>
    <col min="11289" max="11523" width="9.140625" style="6" customWidth="1"/>
    <col min="11524" max="11527" width="20.7109375" style="6" customWidth="1"/>
    <col min="11528" max="11544" width="10.7109375" style="6" customWidth="1"/>
    <col min="11545" max="11779" width="9.140625" style="6" customWidth="1"/>
    <col min="11780" max="11783" width="20.7109375" style="6" customWidth="1"/>
    <col min="11784" max="11800" width="10.7109375" style="6" customWidth="1"/>
    <col min="11801" max="12035" width="9.140625" style="6" customWidth="1"/>
    <col min="12036" max="12039" width="20.7109375" style="6" customWidth="1"/>
    <col min="12040" max="12056" width="10.7109375" style="6" customWidth="1"/>
    <col min="12057" max="12291" width="9.140625" style="6" customWidth="1"/>
    <col min="12292" max="12295" width="20.7109375" style="6" customWidth="1"/>
    <col min="12296" max="12312" width="10.7109375" style="6" customWidth="1"/>
    <col min="12313" max="12547" width="9.140625" style="6" customWidth="1"/>
    <col min="12548" max="12551" width="20.7109375" style="6" customWidth="1"/>
    <col min="12552" max="12568" width="10.7109375" style="6" customWidth="1"/>
    <col min="12569" max="12803" width="9.140625" style="6" customWidth="1"/>
    <col min="12804" max="12807" width="20.7109375" style="6" customWidth="1"/>
    <col min="12808" max="12824" width="10.7109375" style="6" customWidth="1"/>
    <col min="12825" max="13059" width="9.140625" style="6" customWidth="1"/>
    <col min="13060" max="13063" width="20.7109375" style="6" customWidth="1"/>
    <col min="13064" max="13080" width="10.7109375" style="6" customWidth="1"/>
    <col min="13081" max="13315" width="9.140625" style="6" customWidth="1"/>
    <col min="13316" max="13319" width="20.7109375" style="6" customWidth="1"/>
    <col min="13320" max="13336" width="10.7109375" style="6" customWidth="1"/>
    <col min="13337" max="13571" width="9.140625" style="6" customWidth="1"/>
    <col min="13572" max="13575" width="20.7109375" style="6" customWidth="1"/>
    <col min="13576" max="13592" width="10.7109375" style="6" customWidth="1"/>
    <col min="13593" max="13827" width="9.140625" style="6" customWidth="1"/>
    <col min="13828" max="13831" width="20.7109375" style="6" customWidth="1"/>
    <col min="13832" max="13848" width="10.7109375" style="6" customWidth="1"/>
    <col min="13849" max="14083" width="9.140625" style="6" customWidth="1"/>
    <col min="14084" max="14087" width="20.7109375" style="6" customWidth="1"/>
    <col min="14088" max="14104" width="10.7109375" style="6" customWidth="1"/>
    <col min="14105" max="14339" width="9.140625" style="6" customWidth="1"/>
    <col min="14340" max="14343" width="20.7109375" style="6" customWidth="1"/>
    <col min="14344" max="14360" width="10.7109375" style="6" customWidth="1"/>
    <col min="14361" max="14595" width="9.140625" style="6" customWidth="1"/>
    <col min="14596" max="14599" width="20.7109375" style="6" customWidth="1"/>
    <col min="14600" max="14616" width="10.7109375" style="6" customWidth="1"/>
    <col min="14617" max="14851" width="9.140625" style="6" customWidth="1"/>
    <col min="14852" max="14855" width="20.7109375" style="6" customWidth="1"/>
    <col min="14856" max="14872" width="10.7109375" style="6" customWidth="1"/>
    <col min="14873" max="15107" width="9.140625" style="6" customWidth="1"/>
    <col min="15108" max="15111" width="20.7109375" style="6" customWidth="1"/>
    <col min="15112" max="15128" width="10.7109375" style="6" customWidth="1"/>
    <col min="15129" max="15363" width="9.140625" style="6" customWidth="1"/>
    <col min="15364" max="15367" width="20.7109375" style="6" customWidth="1"/>
    <col min="15368" max="15384" width="10.7109375" style="6" customWidth="1"/>
    <col min="15385" max="15619" width="9.140625" style="6" customWidth="1"/>
    <col min="15620" max="15623" width="20.7109375" style="6" customWidth="1"/>
    <col min="15624" max="15640" width="10.7109375" style="6" customWidth="1"/>
    <col min="15641" max="15875" width="9.140625" style="6" customWidth="1"/>
    <col min="15876" max="15879" width="20.7109375" style="6" customWidth="1"/>
    <col min="15880" max="15896" width="10.7109375" style="6" customWidth="1"/>
    <col min="15897" max="16131" width="9.140625" style="6" customWidth="1"/>
    <col min="16132" max="16135" width="20.7109375" style="6" customWidth="1"/>
    <col min="16136" max="16152" width="10.7109375" style="6" customWidth="1"/>
    <col min="16153" max="16384" width="9.140625" style="6" customWidth="1"/>
  </cols>
  <sheetData>
    <row r="1" spans="2:23" ht="13.5" thickBot="1" x14ac:dyDescent="0.3"/>
    <row r="2" spans="2:23" x14ac:dyDescent="0.25">
      <c r="H2" s="119" t="s">
        <v>136</v>
      </c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1"/>
    </row>
    <row r="3" spans="2:23" ht="71.25" customHeight="1" thickBot="1" x14ac:dyDescent="0.3">
      <c r="H3" s="122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4"/>
    </row>
    <row r="4" spans="2:23" ht="13.5" thickBot="1" x14ac:dyDescent="0.3">
      <c r="D4" s="5" t="s">
        <v>32</v>
      </c>
    </row>
    <row r="5" spans="2:23" ht="13.5" thickBot="1" x14ac:dyDescent="0.3">
      <c r="D5" s="147" t="s">
        <v>25</v>
      </c>
      <c r="E5" s="148"/>
      <c r="F5" s="51">
        <v>1064</v>
      </c>
      <c r="H5" s="138" t="s">
        <v>87</v>
      </c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39"/>
      <c r="T5" s="140"/>
    </row>
    <row r="6" spans="2:23" ht="13.5" thickBot="1" x14ac:dyDescent="0.3">
      <c r="H6" s="141"/>
      <c r="I6" s="142"/>
      <c r="J6" s="142"/>
      <c r="K6" s="142"/>
      <c r="L6" s="142"/>
      <c r="M6" s="142"/>
      <c r="N6" s="142"/>
      <c r="O6" s="142"/>
      <c r="P6" s="142"/>
      <c r="Q6" s="142"/>
      <c r="R6" s="142"/>
      <c r="S6" s="142"/>
      <c r="T6" s="143"/>
    </row>
    <row r="7" spans="2:23" ht="13.5" thickBot="1" x14ac:dyDescent="0.3">
      <c r="D7" s="135"/>
      <c r="E7" s="135"/>
      <c r="F7" s="135"/>
      <c r="G7" s="135"/>
      <c r="H7" s="20">
        <v>5</v>
      </c>
      <c r="I7" s="21" t="s">
        <v>37</v>
      </c>
      <c r="J7" s="22">
        <v>4</v>
      </c>
      <c r="K7" s="23" t="s">
        <v>38</v>
      </c>
      <c r="L7" s="24">
        <v>3</v>
      </c>
      <c r="M7" s="25" t="s">
        <v>34</v>
      </c>
      <c r="N7" s="26">
        <v>2</v>
      </c>
      <c r="O7" s="27" t="s">
        <v>39</v>
      </c>
      <c r="P7" s="28">
        <v>1</v>
      </c>
      <c r="Q7" s="29" t="s">
        <v>35</v>
      </c>
      <c r="R7" s="30"/>
      <c r="S7" s="31" t="s">
        <v>40</v>
      </c>
      <c r="T7" s="32"/>
    </row>
    <row r="9" spans="2:23" ht="13.5" thickBot="1" x14ac:dyDescent="0.3"/>
    <row r="10" spans="2:23" ht="12.75" customHeight="1" thickBot="1" x14ac:dyDescent="0.3">
      <c r="B10" s="144" t="s">
        <v>102</v>
      </c>
      <c r="C10" s="144" t="s">
        <v>88</v>
      </c>
      <c r="D10" s="154" t="s">
        <v>86</v>
      </c>
      <c r="E10" s="155"/>
      <c r="F10" s="155"/>
      <c r="G10" s="156"/>
      <c r="H10" s="136" t="s">
        <v>26</v>
      </c>
      <c r="I10" s="136"/>
      <c r="J10" s="136"/>
      <c r="K10" s="136"/>
      <c r="L10" s="136"/>
      <c r="M10" s="136"/>
      <c r="N10" s="136"/>
      <c r="O10" s="136"/>
      <c r="P10" s="136"/>
      <c r="Q10" s="136"/>
      <c r="R10" s="136"/>
      <c r="S10" s="137"/>
      <c r="T10" s="8"/>
      <c r="U10" s="8"/>
      <c r="V10" s="8"/>
      <c r="W10" s="8"/>
    </row>
    <row r="11" spans="2:23" ht="15" customHeight="1" x14ac:dyDescent="0.25">
      <c r="B11" s="145"/>
      <c r="C11" s="145"/>
      <c r="D11" s="157"/>
      <c r="E11" s="158"/>
      <c r="F11" s="158"/>
      <c r="G11" s="159"/>
      <c r="H11" s="149">
        <v>5</v>
      </c>
      <c r="I11" s="133"/>
      <c r="J11" s="133">
        <v>4</v>
      </c>
      <c r="K11" s="133"/>
      <c r="L11" s="133">
        <v>3</v>
      </c>
      <c r="M11" s="133"/>
      <c r="N11" s="133">
        <v>2</v>
      </c>
      <c r="O11" s="133"/>
      <c r="P11" s="133">
        <v>1</v>
      </c>
      <c r="Q11" s="133"/>
      <c r="R11" s="133" t="s">
        <v>1</v>
      </c>
      <c r="S11" s="134"/>
      <c r="T11" s="8"/>
      <c r="U11" s="8"/>
      <c r="V11" s="8"/>
      <c r="W11" s="8"/>
    </row>
    <row r="12" spans="2:23" ht="15.75" customHeight="1" thickBot="1" x14ac:dyDescent="0.3">
      <c r="B12" s="146"/>
      <c r="C12" s="146"/>
      <c r="D12" s="160"/>
      <c r="E12" s="161"/>
      <c r="F12" s="161"/>
      <c r="G12" s="162"/>
      <c r="H12" s="17" t="s">
        <v>27</v>
      </c>
      <c r="I12" s="18" t="s">
        <v>28</v>
      </c>
      <c r="J12" s="18" t="s">
        <v>27</v>
      </c>
      <c r="K12" s="18" t="s">
        <v>28</v>
      </c>
      <c r="L12" s="18" t="s">
        <v>27</v>
      </c>
      <c r="M12" s="18" t="s">
        <v>28</v>
      </c>
      <c r="N12" s="18" t="s">
        <v>27</v>
      </c>
      <c r="O12" s="18" t="s">
        <v>28</v>
      </c>
      <c r="P12" s="18" t="s">
        <v>27</v>
      </c>
      <c r="Q12" s="18" t="s">
        <v>28</v>
      </c>
      <c r="R12" s="18" t="s">
        <v>27</v>
      </c>
      <c r="S12" s="19" t="s">
        <v>28</v>
      </c>
      <c r="T12" s="10"/>
      <c r="U12" s="9"/>
      <c r="V12" s="8"/>
      <c r="W12" s="8"/>
    </row>
    <row r="13" spans="2:23" ht="24" customHeight="1" x14ac:dyDescent="0.25">
      <c r="B13" s="45" t="s">
        <v>103</v>
      </c>
      <c r="C13" s="48">
        <v>1</v>
      </c>
      <c r="D13" s="152" t="s">
        <v>41</v>
      </c>
      <c r="E13" s="153"/>
      <c r="F13" s="153"/>
      <c r="G13" s="153"/>
      <c r="H13" s="16">
        <v>548</v>
      </c>
      <c r="I13" s="81">
        <f>H13/V13</f>
        <v>0.51503759398496241</v>
      </c>
      <c r="J13" s="16">
        <v>380</v>
      </c>
      <c r="K13" s="82">
        <f>J13/V13</f>
        <v>0.35714285714285715</v>
      </c>
      <c r="L13" s="16">
        <v>92</v>
      </c>
      <c r="M13" s="56">
        <f>L13/V13</f>
        <v>8.646616541353383E-2</v>
      </c>
      <c r="N13" s="16">
        <v>32</v>
      </c>
      <c r="O13" s="56">
        <f>N13/V13</f>
        <v>3.007518796992481E-2</v>
      </c>
      <c r="P13" s="16">
        <v>12</v>
      </c>
      <c r="Q13" s="55">
        <f>P13/V13</f>
        <v>1.1278195488721804E-2</v>
      </c>
      <c r="R13" s="53">
        <v>0</v>
      </c>
      <c r="S13" s="55">
        <f>R13/V13</f>
        <v>0</v>
      </c>
      <c r="T13" s="58">
        <f>I13+K13+M13+O13+Q13+S13</f>
        <v>0.99999999999999989</v>
      </c>
      <c r="U13" s="11">
        <f t="shared" ref="U13:U76" si="0">H13+J13+L13+N13+P13+R13</f>
        <v>1064</v>
      </c>
      <c r="V13" s="8">
        <v>1064</v>
      </c>
      <c r="W13" s="8">
        <f>V13-U13</f>
        <v>0</v>
      </c>
    </row>
    <row r="14" spans="2:23" ht="24" customHeight="1" x14ac:dyDescent="0.25">
      <c r="B14" s="46" t="s">
        <v>103</v>
      </c>
      <c r="C14" s="49">
        <v>2</v>
      </c>
      <c r="D14" s="150" t="s">
        <v>42</v>
      </c>
      <c r="E14" s="151"/>
      <c r="F14" s="151"/>
      <c r="G14" s="151"/>
      <c r="H14" s="4">
        <v>612</v>
      </c>
      <c r="I14" s="81">
        <f>H14/V14</f>
        <v>0.57518796992481203</v>
      </c>
      <c r="J14" s="4">
        <v>332</v>
      </c>
      <c r="K14" s="56">
        <f t="shared" ref="K14:K77" si="1">J14/V14</f>
        <v>0.31203007518796994</v>
      </c>
      <c r="L14" s="4">
        <v>102</v>
      </c>
      <c r="M14" s="56">
        <f t="shared" ref="M14:M77" si="2">L14/V14</f>
        <v>9.5864661654135333E-2</v>
      </c>
      <c r="N14" s="4">
        <v>14</v>
      </c>
      <c r="O14" s="56">
        <f t="shared" ref="O14:O77" si="3">N14/V14</f>
        <v>1.3157894736842105E-2</v>
      </c>
      <c r="P14" s="4">
        <v>4</v>
      </c>
      <c r="Q14" s="55">
        <f t="shared" ref="Q14:Q77" si="4">P14/V14</f>
        <v>3.7593984962406013E-3</v>
      </c>
      <c r="R14" s="54">
        <v>0</v>
      </c>
      <c r="S14" s="55">
        <f t="shared" ref="S14:S77" si="5">R14/V14</f>
        <v>0</v>
      </c>
      <c r="T14" s="58">
        <f t="shared" ref="T14:T77" si="6">I14+K14+M14+O14+Q14+S14</f>
        <v>1</v>
      </c>
      <c r="U14" s="11">
        <f t="shared" si="0"/>
        <v>1064</v>
      </c>
      <c r="V14" s="8">
        <v>1064</v>
      </c>
      <c r="W14" s="8">
        <f>V14-U14</f>
        <v>0</v>
      </c>
    </row>
    <row r="15" spans="2:23" ht="26.25" customHeight="1" x14ac:dyDescent="0.25">
      <c r="B15" s="46" t="s">
        <v>110</v>
      </c>
      <c r="C15" s="49">
        <v>3</v>
      </c>
      <c r="D15" s="150" t="s">
        <v>43</v>
      </c>
      <c r="E15" s="151"/>
      <c r="F15" s="151"/>
      <c r="G15" s="151"/>
      <c r="H15" s="4">
        <v>423</v>
      </c>
      <c r="I15" s="55">
        <f t="shared" ref="I15:I78" si="7">H15/V15</f>
        <v>0.39755639097744361</v>
      </c>
      <c r="J15" s="4">
        <v>329</v>
      </c>
      <c r="K15" s="56">
        <f t="shared" si="1"/>
        <v>0.30921052631578949</v>
      </c>
      <c r="L15" s="4">
        <v>243</v>
      </c>
      <c r="M15" s="83">
        <f t="shared" si="2"/>
        <v>0.22838345864661655</v>
      </c>
      <c r="N15" s="4">
        <v>37</v>
      </c>
      <c r="O15" s="56">
        <f t="shared" si="3"/>
        <v>3.4774436090225562E-2</v>
      </c>
      <c r="P15" s="4">
        <v>32</v>
      </c>
      <c r="Q15" s="55">
        <f t="shared" si="4"/>
        <v>3.007518796992481E-2</v>
      </c>
      <c r="R15" s="54">
        <v>0</v>
      </c>
      <c r="S15" s="55">
        <f t="shared" si="5"/>
        <v>0</v>
      </c>
      <c r="T15" s="58">
        <f t="shared" si="6"/>
        <v>1</v>
      </c>
      <c r="U15" s="11">
        <f t="shared" si="0"/>
        <v>1064</v>
      </c>
      <c r="V15" s="8">
        <v>1064</v>
      </c>
      <c r="W15" s="8">
        <f t="shared" ref="W15:W78" si="8">V15-U15</f>
        <v>0</v>
      </c>
    </row>
    <row r="16" spans="2:23" ht="26.25" hidden="1" customHeight="1" x14ac:dyDescent="0.25">
      <c r="B16" s="46" t="s">
        <v>104</v>
      </c>
      <c r="C16" s="49">
        <v>4</v>
      </c>
      <c r="D16" s="150" t="s">
        <v>44</v>
      </c>
      <c r="E16" s="151"/>
      <c r="F16" s="151"/>
      <c r="G16" s="151"/>
      <c r="H16" s="4">
        <v>420</v>
      </c>
      <c r="I16" s="55">
        <f t="shared" si="7"/>
        <v>0.39473684210526316</v>
      </c>
      <c r="J16" s="4">
        <v>342</v>
      </c>
      <c r="K16" s="56">
        <f t="shared" si="1"/>
        <v>0.32142857142857145</v>
      </c>
      <c r="L16" s="4">
        <v>236</v>
      </c>
      <c r="M16" s="56">
        <f t="shared" si="2"/>
        <v>0.22180451127819548</v>
      </c>
      <c r="N16" s="4">
        <v>53</v>
      </c>
      <c r="O16" s="56">
        <f t="shared" si="3"/>
        <v>4.9812030075187967E-2</v>
      </c>
      <c r="P16" s="4">
        <v>13</v>
      </c>
      <c r="Q16" s="55">
        <f t="shared" si="4"/>
        <v>1.2218045112781954E-2</v>
      </c>
      <c r="R16" s="54">
        <v>0</v>
      </c>
      <c r="S16" s="55">
        <f t="shared" si="5"/>
        <v>0</v>
      </c>
      <c r="T16" s="58">
        <f t="shared" si="6"/>
        <v>1</v>
      </c>
      <c r="U16" s="11">
        <f t="shared" si="0"/>
        <v>1064</v>
      </c>
      <c r="V16" s="8">
        <v>1064</v>
      </c>
      <c r="W16" s="8">
        <f t="shared" si="8"/>
        <v>0</v>
      </c>
    </row>
    <row r="17" spans="2:26" ht="28.5" customHeight="1" x14ac:dyDescent="0.25">
      <c r="B17" s="46" t="s">
        <v>104</v>
      </c>
      <c r="C17" s="49">
        <v>5</v>
      </c>
      <c r="D17" s="150" t="s">
        <v>45</v>
      </c>
      <c r="E17" s="151"/>
      <c r="F17" s="151"/>
      <c r="G17" s="151"/>
      <c r="H17" s="4">
        <v>546</v>
      </c>
      <c r="I17" s="81">
        <f t="shared" si="7"/>
        <v>0.51315789473684215</v>
      </c>
      <c r="J17" s="4">
        <v>363</v>
      </c>
      <c r="K17" s="56">
        <f t="shared" si="1"/>
        <v>0.34116541353383456</v>
      </c>
      <c r="L17" s="4">
        <v>98</v>
      </c>
      <c r="M17" s="56">
        <f t="shared" si="2"/>
        <v>9.2105263157894732E-2</v>
      </c>
      <c r="N17" s="4">
        <v>45</v>
      </c>
      <c r="O17" s="56">
        <f t="shared" si="3"/>
        <v>4.2293233082706765E-2</v>
      </c>
      <c r="P17" s="4">
        <v>12</v>
      </c>
      <c r="Q17" s="55">
        <f t="shared" si="4"/>
        <v>1.1278195488721804E-2</v>
      </c>
      <c r="R17" s="54">
        <v>0</v>
      </c>
      <c r="S17" s="55">
        <f t="shared" si="5"/>
        <v>0</v>
      </c>
      <c r="T17" s="58">
        <f t="shared" si="6"/>
        <v>0.99999999999999989</v>
      </c>
      <c r="U17" s="11">
        <f t="shared" si="0"/>
        <v>1064</v>
      </c>
      <c r="V17" s="8">
        <v>1064</v>
      </c>
      <c r="W17" s="8">
        <f t="shared" si="8"/>
        <v>0</v>
      </c>
    </row>
    <row r="18" spans="2:26" hidden="1" x14ac:dyDescent="0.25">
      <c r="B18" s="46" t="s">
        <v>108</v>
      </c>
      <c r="C18" s="49">
        <v>6</v>
      </c>
      <c r="D18" s="150" t="s">
        <v>46</v>
      </c>
      <c r="E18" s="151"/>
      <c r="F18" s="151"/>
      <c r="G18" s="151"/>
      <c r="H18" s="4">
        <v>416</v>
      </c>
      <c r="I18" s="55">
        <f t="shared" si="7"/>
        <v>0.39097744360902253</v>
      </c>
      <c r="J18" s="4">
        <v>300</v>
      </c>
      <c r="K18" s="56">
        <f t="shared" si="1"/>
        <v>0.28195488721804512</v>
      </c>
      <c r="L18" s="4">
        <v>243</v>
      </c>
      <c r="M18" s="83">
        <f t="shared" si="2"/>
        <v>0.22838345864661655</v>
      </c>
      <c r="N18" s="4">
        <v>65</v>
      </c>
      <c r="O18" s="85">
        <f t="shared" si="3"/>
        <v>6.1090225563909771E-2</v>
      </c>
      <c r="P18" s="4">
        <v>26</v>
      </c>
      <c r="Q18" s="55">
        <f t="shared" si="4"/>
        <v>2.4436090225563908E-2</v>
      </c>
      <c r="R18" s="54">
        <v>14</v>
      </c>
      <c r="S18" s="55">
        <f t="shared" si="5"/>
        <v>1.3157894736842105E-2</v>
      </c>
      <c r="T18" s="58">
        <f t="shared" si="6"/>
        <v>1</v>
      </c>
      <c r="U18" s="11">
        <f t="shared" si="0"/>
        <v>1064</v>
      </c>
      <c r="V18" s="8">
        <v>1064</v>
      </c>
      <c r="W18" s="8">
        <f t="shared" si="8"/>
        <v>0</v>
      </c>
    </row>
    <row r="19" spans="2:26" hidden="1" x14ac:dyDescent="0.25">
      <c r="B19" s="46" t="s">
        <v>104</v>
      </c>
      <c r="C19" s="49">
        <v>7</v>
      </c>
      <c r="D19" s="150" t="s">
        <v>47</v>
      </c>
      <c r="E19" s="151"/>
      <c r="F19" s="151"/>
      <c r="G19" s="151"/>
      <c r="H19" s="4">
        <v>377</v>
      </c>
      <c r="I19" s="55">
        <f t="shared" si="7"/>
        <v>0.35432330827067671</v>
      </c>
      <c r="J19" s="4">
        <v>443</v>
      </c>
      <c r="K19" s="56">
        <f t="shared" si="1"/>
        <v>0.41635338345864664</v>
      </c>
      <c r="L19" s="4">
        <v>193</v>
      </c>
      <c r="M19" s="56">
        <f t="shared" si="2"/>
        <v>0.18139097744360902</v>
      </c>
      <c r="N19" s="4">
        <v>29</v>
      </c>
      <c r="O19" s="56">
        <f t="shared" si="3"/>
        <v>2.7255639097744359E-2</v>
      </c>
      <c r="P19" s="4">
        <v>11</v>
      </c>
      <c r="Q19" s="55">
        <f t="shared" si="4"/>
        <v>1.0338345864661654E-2</v>
      </c>
      <c r="R19" s="54">
        <v>11</v>
      </c>
      <c r="S19" s="55">
        <f t="shared" si="5"/>
        <v>1.0338345864661654E-2</v>
      </c>
      <c r="T19" s="58">
        <f t="shared" si="6"/>
        <v>0.99999999999999989</v>
      </c>
      <c r="U19" s="11">
        <f t="shared" si="0"/>
        <v>1064</v>
      </c>
      <c r="V19" s="8">
        <v>1064</v>
      </c>
      <c r="W19" s="8">
        <f t="shared" si="8"/>
        <v>0</v>
      </c>
    </row>
    <row r="20" spans="2:26" hidden="1" x14ac:dyDescent="0.25">
      <c r="B20" s="46" t="s">
        <v>109</v>
      </c>
      <c r="C20" s="49">
        <v>8</v>
      </c>
      <c r="D20" s="150" t="s">
        <v>48</v>
      </c>
      <c r="E20" s="151"/>
      <c r="F20" s="151"/>
      <c r="G20" s="151"/>
      <c r="H20" s="4">
        <v>424</v>
      </c>
      <c r="I20" s="55">
        <f t="shared" si="7"/>
        <v>0.39849624060150374</v>
      </c>
      <c r="J20" s="4">
        <v>352</v>
      </c>
      <c r="K20" s="56">
        <f t="shared" si="1"/>
        <v>0.33082706766917291</v>
      </c>
      <c r="L20" s="4">
        <v>125</v>
      </c>
      <c r="M20" s="56">
        <f t="shared" si="2"/>
        <v>0.1174812030075188</v>
      </c>
      <c r="N20" s="4">
        <v>92</v>
      </c>
      <c r="O20" s="85">
        <f t="shared" si="3"/>
        <v>8.646616541353383E-2</v>
      </c>
      <c r="P20" s="4">
        <v>31</v>
      </c>
      <c r="Q20" s="55">
        <f t="shared" si="4"/>
        <v>2.913533834586466E-2</v>
      </c>
      <c r="R20" s="54">
        <v>40</v>
      </c>
      <c r="S20" s="55">
        <f t="shared" si="5"/>
        <v>3.7593984962406013E-2</v>
      </c>
      <c r="T20" s="58">
        <f t="shared" si="6"/>
        <v>1</v>
      </c>
      <c r="U20" s="11">
        <f t="shared" si="0"/>
        <v>1064</v>
      </c>
      <c r="V20" s="8">
        <v>1064</v>
      </c>
      <c r="W20" s="8">
        <f t="shared" si="8"/>
        <v>0</v>
      </c>
    </row>
    <row r="21" spans="2:26" x14ac:dyDescent="0.25">
      <c r="B21" s="46" t="s">
        <v>108</v>
      </c>
      <c r="C21" s="49">
        <v>9</v>
      </c>
      <c r="D21" s="150" t="s">
        <v>49</v>
      </c>
      <c r="E21" s="151"/>
      <c r="F21" s="151"/>
      <c r="G21" s="151"/>
      <c r="H21" s="4">
        <v>375</v>
      </c>
      <c r="I21" s="55">
        <f t="shared" si="7"/>
        <v>0.35244360902255639</v>
      </c>
      <c r="J21" s="4">
        <v>395</v>
      </c>
      <c r="K21" s="82">
        <f t="shared" si="1"/>
        <v>0.37124060150375937</v>
      </c>
      <c r="L21" s="4">
        <v>239</v>
      </c>
      <c r="M21" s="56">
        <f t="shared" si="2"/>
        <v>0.22462406015037595</v>
      </c>
      <c r="N21" s="4">
        <v>18</v>
      </c>
      <c r="O21" s="56">
        <f t="shared" si="3"/>
        <v>1.6917293233082706E-2</v>
      </c>
      <c r="P21" s="4">
        <v>7</v>
      </c>
      <c r="Q21" s="55">
        <f t="shared" si="4"/>
        <v>6.5789473684210523E-3</v>
      </c>
      <c r="R21" s="54">
        <v>30</v>
      </c>
      <c r="S21" s="55">
        <f t="shared" si="5"/>
        <v>2.819548872180451E-2</v>
      </c>
      <c r="T21" s="58">
        <f t="shared" si="6"/>
        <v>0.99999999999999989</v>
      </c>
      <c r="U21" s="11">
        <f t="shared" si="0"/>
        <v>1064</v>
      </c>
      <c r="V21" s="8">
        <v>1064</v>
      </c>
      <c r="W21" s="8">
        <f t="shared" si="8"/>
        <v>0</v>
      </c>
    </row>
    <row r="22" spans="2:26" x14ac:dyDescent="0.25">
      <c r="B22" s="46" t="s">
        <v>109</v>
      </c>
      <c r="C22" s="49">
        <v>10</v>
      </c>
      <c r="D22" s="150" t="s">
        <v>50</v>
      </c>
      <c r="E22" s="151"/>
      <c r="F22" s="151"/>
      <c r="G22" s="151"/>
      <c r="H22" s="4">
        <v>433</v>
      </c>
      <c r="I22" s="55">
        <f t="shared" si="7"/>
        <v>0.40695488721804512</v>
      </c>
      <c r="J22" s="4">
        <v>395</v>
      </c>
      <c r="K22" s="82">
        <f t="shared" si="1"/>
        <v>0.37124060150375937</v>
      </c>
      <c r="L22" s="4">
        <v>159</v>
      </c>
      <c r="M22" s="56">
        <f t="shared" si="2"/>
        <v>0.14943609022556392</v>
      </c>
      <c r="N22" s="4">
        <v>21</v>
      </c>
      <c r="O22" s="56">
        <f t="shared" si="3"/>
        <v>1.9736842105263157E-2</v>
      </c>
      <c r="P22" s="4">
        <v>6</v>
      </c>
      <c r="Q22" s="55">
        <f t="shared" si="4"/>
        <v>5.6390977443609019E-3</v>
      </c>
      <c r="R22" s="54">
        <v>50</v>
      </c>
      <c r="S22" s="55">
        <f t="shared" si="5"/>
        <v>4.6992481203007516E-2</v>
      </c>
      <c r="T22" s="58">
        <f t="shared" si="6"/>
        <v>1</v>
      </c>
      <c r="U22" s="11">
        <f t="shared" si="0"/>
        <v>1064</v>
      </c>
      <c r="V22" s="8">
        <v>1064</v>
      </c>
      <c r="W22" s="8">
        <f t="shared" si="8"/>
        <v>0</v>
      </c>
    </row>
    <row r="23" spans="2:26" x14ac:dyDescent="0.25">
      <c r="B23" s="46" t="s">
        <v>109</v>
      </c>
      <c r="C23" s="49">
        <v>11</v>
      </c>
      <c r="D23" s="150" t="s">
        <v>51</v>
      </c>
      <c r="E23" s="151"/>
      <c r="F23" s="151"/>
      <c r="G23" s="151"/>
      <c r="H23" s="4">
        <v>506</v>
      </c>
      <c r="I23" s="55">
        <f t="shared" si="7"/>
        <v>0.47556390977443608</v>
      </c>
      <c r="J23" s="4">
        <v>386</v>
      </c>
      <c r="K23" s="82">
        <f t="shared" si="1"/>
        <v>0.36278195488721804</v>
      </c>
      <c r="L23" s="4">
        <v>120</v>
      </c>
      <c r="M23" s="56">
        <f t="shared" si="2"/>
        <v>0.11278195488721804</v>
      </c>
      <c r="N23" s="4">
        <v>15</v>
      </c>
      <c r="O23" s="56">
        <f t="shared" si="3"/>
        <v>1.4097744360902255E-2</v>
      </c>
      <c r="P23" s="4">
        <v>11</v>
      </c>
      <c r="Q23" s="55">
        <f t="shared" si="4"/>
        <v>1.0338345864661654E-2</v>
      </c>
      <c r="R23" s="54">
        <v>26</v>
      </c>
      <c r="S23" s="55">
        <f t="shared" si="5"/>
        <v>2.4436090225563908E-2</v>
      </c>
      <c r="T23" s="58">
        <f t="shared" si="6"/>
        <v>1</v>
      </c>
      <c r="U23" s="11">
        <f t="shared" si="0"/>
        <v>1064</v>
      </c>
      <c r="V23" s="8">
        <v>1064</v>
      </c>
      <c r="W23" s="8">
        <f t="shared" si="8"/>
        <v>0</v>
      </c>
    </row>
    <row r="24" spans="2:26" ht="30" hidden="1" customHeight="1" x14ac:dyDescent="0.25">
      <c r="B24" s="46" t="s">
        <v>104</v>
      </c>
      <c r="C24" s="49">
        <v>12</v>
      </c>
      <c r="D24" s="150" t="s">
        <v>52</v>
      </c>
      <c r="E24" s="151"/>
      <c r="F24" s="151"/>
      <c r="G24" s="151"/>
      <c r="H24" s="4">
        <v>415</v>
      </c>
      <c r="I24" s="55">
        <f t="shared" si="7"/>
        <v>0.39003759398496241</v>
      </c>
      <c r="J24" s="4">
        <v>320</v>
      </c>
      <c r="K24" s="56">
        <f t="shared" si="1"/>
        <v>0.3007518796992481</v>
      </c>
      <c r="L24" s="4">
        <v>152</v>
      </c>
      <c r="M24" s="56">
        <f t="shared" si="2"/>
        <v>0.14285714285714285</v>
      </c>
      <c r="N24" s="4">
        <v>39</v>
      </c>
      <c r="O24" s="56">
        <f t="shared" si="3"/>
        <v>3.6654135338345863E-2</v>
      </c>
      <c r="P24" s="4">
        <v>38</v>
      </c>
      <c r="Q24" s="84">
        <f t="shared" si="4"/>
        <v>3.5714285714285712E-2</v>
      </c>
      <c r="R24" s="54">
        <v>100</v>
      </c>
      <c r="S24" s="55">
        <f t="shared" si="5"/>
        <v>9.3984962406015032E-2</v>
      </c>
      <c r="T24" s="58">
        <f t="shared" si="6"/>
        <v>1</v>
      </c>
      <c r="U24" s="11">
        <f t="shared" si="0"/>
        <v>1064</v>
      </c>
      <c r="V24" s="8">
        <v>1064</v>
      </c>
      <c r="W24" s="8">
        <f t="shared" si="8"/>
        <v>0</v>
      </c>
    </row>
    <row r="25" spans="2:26" ht="27.75" hidden="1" customHeight="1" x14ac:dyDescent="0.25">
      <c r="B25" s="46" t="s">
        <v>104</v>
      </c>
      <c r="C25" s="49">
        <v>13</v>
      </c>
      <c r="D25" s="150" t="s">
        <v>53</v>
      </c>
      <c r="E25" s="151"/>
      <c r="F25" s="151"/>
      <c r="G25" s="151"/>
      <c r="H25" s="4">
        <v>399</v>
      </c>
      <c r="I25" s="55">
        <f t="shared" si="7"/>
        <v>0.375</v>
      </c>
      <c r="J25" s="4">
        <v>258</v>
      </c>
      <c r="K25" s="56">
        <f t="shared" si="1"/>
        <v>0.2424812030075188</v>
      </c>
      <c r="L25" s="4">
        <v>129</v>
      </c>
      <c r="M25" s="56">
        <f t="shared" si="2"/>
        <v>0.1212406015037594</v>
      </c>
      <c r="N25" s="4">
        <v>50</v>
      </c>
      <c r="O25" s="56">
        <f t="shared" si="3"/>
        <v>4.6992481203007516E-2</v>
      </c>
      <c r="P25" s="4">
        <v>30</v>
      </c>
      <c r="Q25" s="55">
        <f t="shared" si="4"/>
        <v>2.819548872180451E-2</v>
      </c>
      <c r="R25" s="54">
        <v>198</v>
      </c>
      <c r="S25" s="86">
        <f t="shared" si="5"/>
        <v>0.18609022556390978</v>
      </c>
      <c r="T25" s="58">
        <f t="shared" si="6"/>
        <v>0.99999999999999989</v>
      </c>
      <c r="U25" s="11">
        <f t="shared" si="0"/>
        <v>1064</v>
      </c>
      <c r="V25" s="8">
        <v>1064</v>
      </c>
      <c r="W25" s="8">
        <f t="shared" si="8"/>
        <v>0</v>
      </c>
      <c r="X25" s="8"/>
      <c r="Y25" s="8"/>
      <c r="Z25" s="8"/>
    </row>
    <row r="26" spans="2:26" hidden="1" x14ac:dyDescent="0.25">
      <c r="B26" s="46" t="s">
        <v>105</v>
      </c>
      <c r="C26" s="49">
        <v>14</v>
      </c>
      <c r="D26" s="150" t="s">
        <v>54</v>
      </c>
      <c r="E26" s="151"/>
      <c r="F26" s="151"/>
      <c r="G26" s="151"/>
      <c r="H26" s="4">
        <v>432</v>
      </c>
      <c r="I26" s="55">
        <f t="shared" si="7"/>
        <v>0.40601503759398494</v>
      </c>
      <c r="J26" s="4">
        <v>301</v>
      </c>
      <c r="K26" s="56">
        <f t="shared" si="1"/>
        <v>0.28289473684210525</v>
      </c>
      <c r="L26" s="4">
        <v>198</v>
      </c>
      <c r="M26" s="56">
        <f t="shared" si="2"/>
        <v>0.18609022556390978</v>
      </c>
      <c r="N26" s="4">
        <v>59</v>
      </c>
      <c r="O26" s="85">
        <f t="shared" si="3"/>
        <v>5.5451127819548869E-2</v>
      </c>
      <c r="P26" s="4">
        <v>51</v>
      </c>
      <c r="Q26" s="84">
        <f t="shared" si="4"/>
        <v>4.7932330827067667E-2</v>
      </c>
      <c r="R26" s="54">
        <v>23</v>
      </c>
      <c r="S26" s="55">
        <f t="shared" si="5"/>
        <v>2.1616541353383457E-2</v>
      </c>
      <c r="T26" s="58">
        <f t="shared" si="6"/>
        <v>0.99999999999999989</v>
      </c>
      <c r="U26" s="11">
        <f t="shared" si="0"/>
        <v>1064</v>
      </c>
      <c r="V26" s="8">
        <v>1064</v>
      </c>
      <c r="W26" s="8">
        <f t="shared" si="8"/>
        <v>0</v>
      </c>
      <c r="X26" s="8"/>
      <c r="Y26" s="8"/>
      <c r="Z26" s="8"/>
    </row>
    <row r="27" spans="2:26" hidden="1" x14ac:dyDescent="0.25">
      <c r="B27" s="46" t="s">
        <v>105</v>
      </c>
      <c r="C27" s="49">
        <v>15</v>
      </c>
      <c r="D27" s="150" t="s">
        <v>55</v>
      </c>
      <c r="E27" s="151"/>
      <c r="F27" s="151"/>
      <c r="G27" s="151"/>
      <c r="H27" s="4">
        <v>428</v>
      </c>
      <c r="I27" s="55">
        <f t="shared" si="7"/>
        <v>0.40225563909774437</v>
      </c>
      <c r="J27" s="4">
        <v>324</v>
      </c>
      <c r="K27" s="56">
        <f t="shared" si="1"/>
        <v>0.30451127819548873</v>
      </c>
      <c r="L27" s="4">
        <v>182</v>
      </c>
      <c r="M27" s="56">
        <f t="shared" si="2"/>
        <v>0.17105263157894737</v>
      </c>
      <c r="N27" s="4">
        <v>48</v>
      </c>
      <c r="O27" s="56">
        <f t="shared" si="3"/>
        <v>4.5112781954887216E-2</v>
      </c>
      <c r="P27" s="4">
        <v>28</v>
      </c>
      <c r="Q27" s="55">
        <f t="shared" si="4"/>
        <v>2.6315789473684209E-2</v>
      </c>
      <c r="R27" s="54">
        <v>54</v>
      </c>
      <c r="S27" s="55">
        <f t="shared" si="5"/>
        <v>5.0751879699248117E-2</v>
      </c>
      <c r="T27" s="58">
        <f t="shared" si="6"/>
        <v>1</v>
      </c>
      <c r="U27" s="11">
        <f t="shared" si="0"/>
        <v>1064</v>
      </c>
      <c r="V27" s="8">
        <v>1064</v>
      </c>
      <c r="W27" s="8">
        <f t="shared" si="8"/>
        <v>0</v>
      </c>
      <c r="X27" s="8"/>
      <c r="Y27" s="8"/>
      <c r="Z27" s="8"/>
    </row>
    <row r="28" spans="2:26" hidden="1" x14ac:dyDescent="0.25">
      <c r="B28" s="46" t="s">
        <v>105</v>
      </c>
      <c r="C28" s="49">
        <v>16</v>
      </c>
      <c r="D28" s="150" t="s">
        <v>56</v>
      </c>
      <c r="E28" s="151"/>
      <c r="F28" s="151"/>
      <c r="G28" s="151"/>
      <c r="H28" s="4">
        <v>310</v>
      </c>
      <c r="I28" s="55">
        <f t="shared" si="7"/>
        <v>0.29135338345864664</v>
      </c>
      <c r="J28" s="4">
        <v>255</v>
      </c>
      <c r="K28" s="56">
        <f t="shared" si="1"/>
        <v>0.23966165413533835</v>
      </c>
      <c r="L28" s="4">
        <v>285</v>
      </c>
      <c r="M28" s="83">
        <f t="shared" si="2"/>
        <v>0.26785714285714285</v>
      </c>
      <c r="N28" s="4">
        <v>49</v>
      </c>
      <c r="O28" s="56">
        <f t="shared" si="3"/>
        <v>4.6052631578947366E-2</v>
      </c>
      <c r="P28" s="4">
        <v>42</v>
      </c>
      <c r="Q28" s="84">
        <f t="shared" si="4"/>
        <v>3.9473684210526314E-2</v>
      </c>
      <c r="R28" s="54">
        <v>123</v>
      </c>
      <c r="S28" s="86">
        <f t="shared" si="5"/>
        <v>0.1156015037593985</v>
      </c>
      <c r="T28" s="58">
        <f t="shared" si="6"/>
        <v>1</v>
      </c>
      <c r="U28" s="11">
        <f t="shared" si="0"/>
        <v>1064</v>
      </c>
      <c r="V28" s="8">
        <v>1064</v>
      </c>
      <c r="W28" s="8">
        <f t="shared" si="8"/>
        <v>0</v>
      </c>
      <c r="X28" s="8"/>
      <c r="Y28" s="8"/>
      <c r="Z28" s="8"/>
    </row>
    <row r="29" spans="2:26" ht="31.5" hidden="1" customHeight="1" x14ac:dyDescent="0.25">
      <c r="B29" s="46" t="s">
        <v>105</v>
      </c>
      <c r="C29" s="49">
        <v>17</v>
      </c>
      <c r="D29" s="150" t="s">
        <v>57</v>
      </c>
      <c r="E29" s="151"/>
      <c r="F29" s="151"/>
      <c r="G29" s="151"/>
      <c r="H29" s="4">
        <v>428</v>
      </c>
      <c r="I29" s="55">
        <f t="shared" si="7"/>
        <v>0.40225563909774437</v>
      </c>
      <c r="J29" s="4">
        <v>351</v>
      </c>
      <c r="K29" s="56">
        <f t="shared" si="1"/>
        <v>0.32988721804511278</v>
      </c>
      <c r="L29" s="4">
        <v>135</v>
      </c>
      <c r="M29" s="56">
        <f t="shared" si="2"/>
        <v>0.12687969924812031</v>
      </c>
      <c r="N29" s="4">
        <v>34</v>
      </c>
      <c r="O29" s="56">
        <f t="shared" si="3"/>
        <v>3.1954887218045111E-2</v>
      </c>
      <c r="P29" s="4">
        <v>30</v>
      </c>
      <c r="Q29" s="55">
        <f t="shared" si="4"/>
        <v>2.819548872180451E-2</v>
      </c>
      <c r="R29" s="54">
        <v>86</v>
      </c>
      <c r="S29" s="55">
        <f t="shared" si="5"/>
        <v>8.0827067669172928E-2</v>
      </c>
      <c r="T29" s="58">
        <f t="shared" si="6"/>
        <v>1</v>
      </c>
      <c r="U29" s="11">
        <f t="shared" si="0"/>
        <v>1064</v>
      </c>
      <c r="V29" s="8">
        <v>1064</v>
      </c>
      <c r="W29" s="8">
        <f t="shared" si="8"/>
        <v>0</v>
      </c>
      <c r="X29" s="8"/>
      <c r="Y29" s="8"/>
      <c r="Z29" s="8"/>
    </row>
    <row r="30" spans="2:26" x14ac:dyDescent="0.25">
      <c r="B30" s="46" t="s">
        <v>105</v>
      </c>
      <c r="C30" s="49">
        <v>18</v>
      </c>
      <c r="D30" s="150" t="s">
        <v>58</v>
      </c>
      <c r="E30" s="151"/>
      <c r="F30" s="151"/>
      <c r="G30" s="151"/>
      <c r="H30" s="4">
        <v>567</v>
      </c>
      <c r="I30" s="81">
        <f t="shared" si="7"/>
        <v>0.53289473684210531</v>
      </c>
      <c r="J30" s="4">
        <v>304</v>
      </c>
      <c r="K30" s="56">
        <f t="shared" si="1"/>
        <v>0.2857142857142857</v>
      </c>
      <c r="L30" s="4">
        <v>119</v>
      </c>
      <c r="M30" s="56">
        <f t="shared" si="2"/>
        <v>0.1118421052631579</v>
      </c>
      <c r="N30" s="4">
        <v>19</v>
      </c>
      <c r="O30" s="56">
        <f t="shared" si="3"/>
        <v>1.7857142857142856E-2</v>
      </c>
      <c r="P30" s="4">
        <v>21</v>
      </c>
      <c r="Q30" s="55">
        <f t="shared" si="4"/>
        <v>1.9736842105263157E-2</v>
      </c>
      <c r="R30" s="54">
        <v>34</v>
      </c>
      <c r="S30" s="55">
        <f t="shared" si="5"/>
        <v>3.1954887218045111E-2</v>
      </c>
      <c r="T30" s="58">
        <f t="shared" si="6"/>
        <v>1</v>
      </c>
      <c r="U30" s="11">
        <f t="shared" si="0"/>
        <v>1064</v>
      </c>
      <c r="V30" s="8">
        <v>1064</v>
      </c>
      <c r="W30" s="8">
        <f t="shared" si="8"/>
        <v>0</v>
      </c>
      <c r="X30" s="8"/>
      <c r="Y30" s="8"/>
      <c r="Z30" s="8"/>
    </row>
    <row r="31" spans="2:26" x14ac:dyDescent="0.25">
      <c r="B31" s="46" t="s">
        <v>105</v>
      </c>
      <c r="C31" s="49">
        <v>19</v>
      </c>
      <c r="D31" s="150" t="s">
        <v>59</v>
      </c>
      <c r="E31" s="151"/>
      <c r="F31" s="151"/>
      <c r="G31" s="151"/>
      <c r="H31" s="4">
        <v>587</v>
      </c>
      <c r="I31" s="81">
        <f t="shared" si="7"/>
        <v>0.55169172932330823</v>
      </c>
      <c r="J31" s="4">
        <v>243</v>
      </c>
      <c r="K31" s="56">
        <f t="shared" si="1"/>
        <v>0.22838345864661655</v>
      </c>
      <c r="L31" s="4">
        <v>140</v>
      </c>
      <c r="M31" s="56">
        <f t="shared" si="2"/>
        <v>0.13157894736842105</v>
      </c>
      <c r="N31" s="4">
        <v>23</v>
      </c>
      <c r="O31" s="56">
        <f t="shared" si="3"/>
        <v>2.1616541353383457E-2</v>
      </c>
      <c r="P31" s="4">
        <v>26</v>
      </c>
      <c r="Q31" s="55">
        <f t="shared" si="4"/>
        <v>2.4436090225563908E-2</v>
      </c>
      <c r="R31" s="54">
        <v>45</v>
      </c>
      <c r="S31" s="55">
        <f t="shared" si="5"/>
        <v>4.2293233082706765E-2</v>
      </c>
      <c r="T31" s="58">
        <f t="shared" si="6"/>
        <v>0.99999999999999989</v>
      </c>
      <c r="U31" s="11">
        <f t="shared" si="0"/>
        <v>1064</v>
      </c>
      <c r="V31" s="8">
        <v>1064</v>
      </c>
      <c r="W31" s="8">
        <f t="shared" si="8"/>
        <v>0</v>
      </c>
      <c r="X31" s="8"/>
      <c r="Y31" s="8"/>
      <c r="Z31" s="8"/>
    </row>
    <row r="32" spans="2:26" x14ac:dyDescent="0.25">
      <c r="B32" s="46" t="s">
        <v>105</v>
      </c>
      <c r="C32" s="49">
        <v>20</v>
      </c>
      <c r="D32" s="150" t="s">
        <v>60</v>
      </c>
      <c r="E32" s="151"/>
      <c r="F32" s="151"/>
      <c r="G32" s="151"/>
      <c r="H32" s="4">
        <v>479</v>
      </c>
      <c r="I32" s="55">
        <f t="shared" si="7"/>
        <v>0.45018796992481203</v>
      </c>
      <c r="J32" s="4">
        <v>357</v>
      </c>
      <c r="K32" s="56">
        <f t="shared" si="1"/>
        <v>0.33552631578947367</v>
      </c>
      <c r="L32" s="4">
        <v>85</v>
      </c>
      <c r="M32" s="56">
        <f t="shared" si="2"/>
        <v>7.9887218045112784E-2</v>
      </c>
      <c r="N32" s="4">
        <v>16</v>
      </c>
      <c r="O32" s="56">
        <f t="shared" si="3"/>
        <v>1.5037593984962405E-2</v>
      </c>
      <c r="P32" s="4">
        <v>15</v>
      </c>
      <c r="Q32" s="55">
        <f t="shared" si="4"/>
        <v>1.4097744360902255E-2</v>
      </c>
      <c r="R32" s="54">
        <v>112</v>
      </c>
      <c r="S32" s="86">
        <f t="shared" si="5"/>
        <v>0.10526315789473684</v>
      </c>
      <c r="T32" s="58">
        <f t="shared" si="6"/>
        <v>1</v>
      </c>
      <c r="U32" s="11">
        <f t="shared" si="0"/>
        <v>1064</v>
      </c>
      <c r="V32" s="8">
        <v>1064</v>
      </c>
      <c r="W32" s="8">
        <f t="shared" si="8"/>
        <v>0</v>
      </c>
      <c r="X32" s="8"/>
      <c r="Y32" s="8"/>
      <c r="Z32" s="8"/>
    </row>
    <row r="33" spans="2:26" x14ac:dyDescent="0.25">
      <c r="B33" s="46" t="s">
        <v>108</v>
      </c>
      <c r="C33" s="49">
        <v>21</v>
      </c>
      <c r="D33" s="150" t="s">
        <v>61</v>
      </c>
      <c r="E33" s="151"/>
      <c r="F33" s="151"/>
      <c r="G33" s="151"/>
      <c r="H33" s="4">
        <v>521</v>
      </c>
      <c r="I33" s="55">
        <f t="shared" si="7"/>
        <v>0.48966165413533835</v>
      </c>
      <c r="J33" s="4">
        <v>396</v>
      </c>
      <c r="K33" s="82">
        <f t="shared" si="1"/>
        <v>0.37218045112781956</v>
      </c>
      <c r="L33" s="4">
        <v>100</v>
      </c>
      <c r="M33" s="56">
        <f t="shared" si="2"/>
        <v>9.3984962406015032E-2</v>
      </c>
      <c r="N33" s="4">
        <v>9</v>
      </c>
      <c r="O33" s="56">
        <f t="shared" si="3"/>
        <v>8.4586466165413529E-3</v>
      </c>
      <c r="P33" s="4">
        <v>13</v>
      </c>
      <c r="Q33" s="55">
        <f t="shared" si="4"/>
        <v>1.2218045112781954E-2</v>
      </c>
      <c r="R33" s="54">
        <v>25</v>
      </c>
      <c r="S33" s="55">
        <f t="shared" si="5"/>
        <v>2.3496240601503758E-2</v>
      </c>
      <c r="T33" s="58">
        <f t="shared" si="6"/>
        <v>1</v>
      </c>
      <c r="U33" s="11">
        <f t="shared" si="0"/>
        <v>1064</v>
      </c>
      <c r="V33" s="8">
        <v>1064</v>
      </c>
      <c r="W33" s="8">
        <f t="shared" si="8"/>
        <v>0</v>
      </c>
      <c r="X33" s="8"/>
      <c r="Y33" s="8"/>
      <c r="Z33" s="8"/>
    </row>
    <row r="34" spans="2:26" ht="24.75" customHeight="1" x14ac:dyDescent="0.25">
      <c r="B34" s="46" t="s">
        <v>105</v>
      </c>
      <c r="C34" s="49">
        <v>22</v>
      </c>
      <c r="D34" s="150" t="s">
        <v>62</v>
      </c>
      <c r="E34" s="151"/>
      <c r="F34" s="151"/>
      <c r="G34" s="151"/>
      <c r="H34" s="4">
        <v>359</v>
      </c>
      <c r="I34" s="55">
        <f t="shared" si="7"/>
        <v>0.33740601503759399</v>
      </c>
      <c r="J34" s="4">
        <v>370</v>
      </c>
      <c r="K34" s="56">
        <f t="shared" si="1"/>
        <v>0.34774436090225563</v>
      </c>
      <c r="L34" s="4">
        <v>225</v>
      </c>
      <c r="M34" s="83">
        <f t="shared" si="2"/>
        <v>0.21146616541353383</v>
      </c>
      <c r="N34" s="4">
        <v>36</v>
      </c>
      <c r="O34" s="56">
        <f t="shared" si="3"/>
        <v>3.3834586466165412E-2</v>
      </c>
      <c r="P34" s="4">
        <v>29</v>
      </c>
      <c r="Q34" s="55">
        <f t="shared" si="4"/>
        <v>2.7255639097744359E-2</v>
      </c>
      <c r="R34" s="54">
        <v>45</v>
      </c>
      <c r="S34" s="55">
        <f t="shared" si="5"/>
        <v>4.2293233082706765E-2</v>
      </c>
      <c r="T34" s="58">
        <f t="shared" si="6"/>
        <v>0.99999999999999989</v>
      </c>
      <c r="U34" s="11">
        <f t="shared" si="0"/>
        <v>1064</v>
      </c>
      <c r="V34" s="8">
        <v>1064</v>
      </c>
      <c r="W34" s="8">
        <f t="shared" si="8"/>
        <v>0</v>
      </c>
      <c r="X34" s="8"/>
      <c r="Y34" s="8"/>
      <c r="Z34" s="8"/>
    </row>
    <row r="35" spans="2:26" x14ac:dyDescent="0.25">
      <c r="B35" s="46" t="s">
        <v>105</v>
      </c>
      <c r="C35" s="49">
        <v>23</v>
      </c>
      <c r="D35" s="150" t="s">
        <v>63</v>
      </c>
      <c r="E35" s="151"/>
      <c r="F35" s="151"/>
      <c r="G35" s="151"/>
      <c r="H35" s="4">
        <v>369</v>
      </c>
      <c r="I35" s="55">
        <f t="shared" si="7"/>
        <v>0.3468045112781955</v>
      </c>
      <c r="J35" s="4">
        <v>394</v>
      </c>
      <c r="K35" s="82">
        <f t="shared" si="1"/>
        <v>0.37030075187969924</v>
      </c>
      <c r="L35" s="4">
        <v>188</v>
      </c>
      <c r="M35" s="56">
        <f t="shared" si="2"/>
        <v>0.17669172932330826</v>
      </c>
      <c r="N35" s="4">
        <v>17</v>
      </c>
      <c r="O35" s="56">
        <f t="shared" si="3"/>
        <v>1.5977443609022556E-2</v>
      </c>
      <c r="P35" s="4">
        <v>10</v>
      </c>
      <c r="Q35" s="55">
        <f t="shared" si="4"/>
        <v>9.3984962406015032E-3</v>
      </c>
      <c r="R35" s="54">
        <v>86</v>
      </c>
      <c r="S35" s="55">
        <f t="shared" si="5"/>
        <v>8.0827067669172928E-2</v>
      </c>
      <c r="T35" s="58">
        <f t="shared" si="6"/>
        <v>0.99999999999999989</v>
      </c>
      <c r="U35" s="11">
        <f t="shared" si="0"/>
        <v>1064</v>
      </c>
      <c r="V35" s="8">
        <v>1064</v>
      </c>
      <c r="W35" s="8">
        <f t="shared" si="8"/>
        <v>0</v>
      </c>
      <c r="X35" s="8"/>
      <c r="Y35" s="8"/>
      <c r="Z35" s="8"/>
    </row>
    <row r="36" spans="2:26" ht="12.75" customHeight="1" x14ac:dyDescent="0.25">
      <c r="B36" s="46" t="s">
        <v>105</v>
      </c>
      <c r="C36" s="49">
        <v>24</v>
      </c>
      <c r="D36" s="150" t="s">
        <v>64</v>
      </c>
      <c r="E36" s="151"/>
      <c r="F36" s="151"/>
      <c r="G36" s="151"/>
      <c r="H36" s="4">
        <v>479</v>
      </c>
      <c r="I36" s="55">
        <f t="shared" si="7"/>
        <v>0.45018796992481203</v>
      </c>
      <c r="J36" s="4">
        <v>387</v>
      </c>
      <c r="K36" s="82">
        <f t="shared" si="1"/>
        <v>0.36372180451127817</v>
      </c>
      <c r="L36" s="4">
        <v>79</v>
      </c>
      <c r="M36" s="56">
        <f t="shared" si="2"/>
        <v>7.4248120300751883E-2</v>
      </c>
      <c r="N36" s="4">
        <v>9</v>
      </c>
      <c r="O36" s="56">
        <f t="shared" si="3"/>
        <v>8.4586466165413529E-3</v>
      </c>
      <c r="P36" s="4">
        <v>11</v>
      </c>
      <c r="Q36" s="55">
        <f t="shared" si="4"/>
        <v>1.0338345864661654E-2</v>
      </c>
      <c r="R36" s="54">
        <v>99</v>
      </c>
      <c r="S36" s="86">
        <f t="shared" si="5"/>
        <v>9.3045112781954889E-2</v>
      </c>
      <c r="T36" s="58">
        <f t="shared" si="6"/>
        <v>1</v>
      </c>
      <c r="U36" s="11">
        <f t="shared" si="0"/>
        <v>1064</v>
      </c>
      <c r="V36" s="8">
        <v>1064</v>
      </c>
      <c r="W36" s="8">
        <f t="shared" si="8"/>
        <v>0</v>
      </c>
      <c r="X36" s="8"/>
      <c r="Y36" s="8"/>
    </row>
    <row r="37" spans="2:26" ht="12.75" customHeight="1" x14ac:dyDescent="0.25">
      <c r="B37" s="46" t="s">
        <v>105</v>
      </c>
      <c r="C37" s="49">
        <v>25</v>
      </c>
      <c r="D37" s="150" t="s">
        <v>65</v>
      </c>
      <c r="E37" s="151"/>
      <c r="F37" s="151"/>
      <c r="G37" s="151"/>
      <c r="H37" s="4">
        <v>593</v>
      </c>
      <c r="I37" s="81">
        <f t="shared" si="7"/>
        <v>0.55733082706766912</v>
      </c>
      <c r="J37" s="4">
        <v>276</v>
      </c>
      <c r="K37" s="56">
        <f t="shared" si="1"/>
        <v>0.25939849624060152</v>
      </c>
      <c r="L37" s="4">
        <v>112</v>
      </c>
      <c r="M37" s="56">
        <f t="shared" si="2"/>
        <v>0.10526315789473684</v>
      </c>
      <c r="N37" s="4">
        <v>12</v>
      </c>
      <c r="O37" s="56">
        <f t="shared" si="3"/>
        <v>1.1278195488721804E-2</v>
      </c>
      <c r="P37" s="4">
        <v>4</v>
      </c>
      <c r="Q37" s="55">
        <f t="shared" si="4"/>
        <v>3.7593984962406013E-3</v>
      </c>
      <c r="R37" s="54">
        <v>67</v>
      </c>
      <c r="S37" s="55">
        <f t="shared" si="5"/>
        <v>6.2969924812030079E-2</v>
      </c>
      <c r="T37" s="58">
        <f t="shared" si="6"/>
        <v>1</v>
      </c>
      <c r="U37" s="11">
        <f t="shared" si="0"/>
        <v>1064</v>
      </c>
      <c r="V37" s="8">
        <v>1064</v>
      </c>
      <c r="W37" s="8">
        <f t="shared" si="8"/>
        <v>0</v>
      </c>
      <c r="X37" s="8"/>
      <c r="Y37" s="8"/>
    </row>
    <row r="38" spans="2:26" ht="12.75" customHeight="1" x14ac:dyDescent="0.25">
      <c r="B38" s="46" t="s">
        <v>105</v>
      </c>
      <c r="C38" s="49">
        <v>26</v>
      </c>
      <c r="D38" s="150" t="s">
        <v>66</v>
      </c>
      <c r="E38" s="151"/>
      <c r="F38" s="151"/>
      <c r="G38" s="151"/>
      <c r="H38" s="4">
        <v>427</v>
      </c>
      <c r="I38" s="55">
        <f t="shared" si="7"/>
        <v>0.40131578947368424</v>
      </c>
      <c r="J38" s="4">
        <v>348</v>
      </c>
      <c r="K38" s="56">
        <f t="shared" si="1"/>
        <v>0.32706766917293234</v>
      </c>
      <c r="L38" s="4">
        <v>197</v>
      </c>
      <c r="M38" s="56">
        <f t="shared" si="2"/>
        <v>0.18515037593984962</v>
      </c>
      <c r="N38" s="4">
        <v>4</v>
      </c>
      <c r="O38" s="56">
        <f t="shared" si="3"/>
        <v>3.7593984962406013E-3</v>
      </c>
      <c r="P38" s="4">
        <v>4</v>
      </c>
      <c r="Q38" s="55">
        <f t="shared" si="4"/>
        <v>3.7593984962406013E-3</v>
      </c>
      <c r="R38" s="54">
        <v>84</v>
      </c>
      <c r="S38" s="55">
        <f t="shared" si="5"/>
        <v>7.8947368421052627E-2</v>
      </c>
      <c r="T38" s="58">
        <f t="shared" si="6"/>
        <v>1</v>
      </c>
      <c r="U38" s="11">
        <f t="shared" si="0"/>
        <v>1064</v>
      </c>
      <c r="V38" s="8">
        <v>1064</v>
      </c>
      <c r="W38" s="8">
        <f t="shared" si="8"/>
        <v>0</v>
      </c>
      <c r="X38" s="8"/>
      <c r="Y38" s="8"/>
    </row>
    <row r="39" spans="2:26" ht="12.75" customHeight="1" x14ac:dyDescent="0.25">
      <c r="B39" s="46" t="s">
        <v>105</v>
      </c>
      <c r="C39" s="49">
        <v>27</v>
      </c>
      <c r="D39" s="150" t="s">
        <v>67</v>
      </c>
      <c r="E39" s="151"/>
      <c r="F39" s="151"/>
      <c r="G39" s="151"/>
      <c r="H39" s="4">
        <v>543</v>
      </c>
      <c r="I39" s="81">
        <f t="shared" si="7"/>
        <v>0.51033834586466165</v>
      </c>
      <c r="J39" s="4">
        <v>291</v>
      </c>
      <c r="K39" s="56">
        <f t="shared" si="1"/>
        <v>0.27349624060150374</v>
      </c>
      <c r="L39" s="4">
        <v>115</v>
      </c>
      <c r="M39" s="56">
        <f t="shared" si="2"/>
        <v>0.10808270676691729</v>
      </c>
      <c r="N39" s="4">
        <v>20</v>
      </c>
      <c r="O39" s="56">
        <f t="shared" si="3"/>
        <v>1.8796992481203006E-2</v>
      </c>
      <c r="P39" s="4">
        <v>8</v>
      </c>
      <c r="Q39" s="55">
        <f t="shared" si="4"/>
        <v>7.5187969924812026E-3</v>
      </c>
      <c r="R39" s="54">
        <v>87</v>
      </c>
      <c r="S39" s="55">
        <f t="shared" si="5"/>
        <v>8.1766917293233085E-2</v>
      </c>
      <c r="T39" s="58">
        <f t="shared" si="6"/>
        <v>0.99999999999999989</v>
      </c>
      <c r="U39" s="11">
        <f t="shared" si="0"/>
        <v>1064</v>
      </c>
      <c r="V39" s="8">
        <v>1064</v>
      </c>
      <c r="W39" s="8">
        <f t="shared" si="8"/>
        <v>0</v>
      </c>
      <c r="X39" s="8"/>
      <c r="Y39" s="8"/>
    </row>
    <row r="40" spans="2:26" ht="12.75" hidden="1" customHeight="1" x14ac:dyDescent="0.25">
      <c r="B40" s="46" t="s">
        <v>110</v>
      </c>
      <c r="C40" s="49">
        <v>28</v>
      </c>
      <c r="D40" s="150" t="s">
        <v>68</v>
      </c>
      <c r="E40" s="151"/>
      <c r="F40" s="151"/>
      <c r="G40" s="151"/>
      <c r="H40" s="4">
        <v>465</v>
      </c>
      <c r="I40" s="55">
        <f t="shared" si="7"/>
        <v>0.43703007518796994</v>
      </c>
      <c r="J40" s="4">
        <v>372</v>
      </c>
      <c r="K40" s="56">
        <f t="shared" si="1"/>
        <v>0.34962406015037595</v>
      </c>
      <c r="L40" s="4">
        <v>125</v>
      </c>
      <c r="M40" s="56">
        <f t="shared" si="2"/>
        <v>0.1174812030075188</v>
      </c>
      <c r="N40" s="4">
        <v>24</v>
      </c>
      <c r="O40" s="56">
        <f t="shared" si="3"/>
        <v>2.2556390977443608E-2</v>
      </c>
      <c r="P40" s="4">
        <v>10</v>
      </c>
      <c r="Q40" s="55">
        <f t="shared" si="4"/>
        <v>9.3984962406015032E-3</v>
      </c>
      <c r="R40" s="54">
        <v>68</v>
      </c>
      <c r="S40" s="55">
        <f t="shared" si="5"/>
        <v>6.3909774436090222E-2</v>
      </c>
      <c r="T40" s="58">
        <f t="shared" si="6"/>
        <v>0.99999999999999989</v>
      </c>
      <c r="U40" s="11">
        <f t="shared" si="0"/>
        <v>1064</v>
      </c>
      <c r="V40" s="8">
        <v>1064</v>
      </c>
      <c r="W40" s="8">
        <f t="shared" si="8"/>
        <v>0</v>
      </c>
      <c r="X40" s="8"/>
      <c r="Y40" s="8"/>
    </row>
    <row r="41" spans="2:26" ht="12.75" hidden="1" customHeight="1" x14ac:dyDescent="0.25">
      <c r="B41" s="46" t="s">
        <v>108</v>
      </c>
      <c r="C41" s="49">
        <v>29</v>
      </c>
      <c r="D41" s="150" t="s">
        <v>69</v>
      </c>
      <c r="E41" s="151"/>
      <c r="F41" s="151"/>
      <c r="G41" s="151"/>
      <c r="H41" s="4">
        <v>526</v>
      </c>
      <c r="I41" s="55">
        <f t="shared" si="7"/>
        <v>0.49436090225563911</v>
      </c>
      <c r="J41" s="4">
        <v>268</v>
      </c>
      <c r="K41" s="56">
        <f t="shared" si="1"/>
        <v>0.25187969924812031</v>
      </c>
      <c r="L41" s="4">
        <v>135</v>
      </c>
      <c r="M41" s="56">
        <f t="shared" si="2"/>
        <v>0.12687969924812031</v>
      </c>
      <c r="N41" s="4">
        <v>30</v>
      </c>
      <c r="O41" s="56">
        <f t="shared" si="3"/>
        <v>2.819548872180451E-2</v>
      </c>
      <c r="P41" s="4">
        <v>11</v>
      </c>
      <c r="Q41" s="55">
        <f t="shared" si="4"/>
        <v>1.0338345864661654E-2</v>
      </c>
      <c r="R41" s="54">
        <v>94</v>
      </c>
      <c r="S41" s="55">
        <f t="shared" si="5"/>
        <v>8.834586466165413E-2</v>
      </c>
      <c r="T41" s="58">
        <f t="shared" si="6"/>
        <v>1</v>
      </c>
      <c r="U41" s="11">
        <f t="shared" si="0"/>
        <v>1064</v>
      </c>
      <c r="V41" s="8">
        <v>1064</v>
      </c>
      <c r="W41" s="8">
        <f t="shared" si="8"/>
        <v>0</v>
      </c>
      <c r="X41" s="8"/>
      <c r="Y41" s="8"/>
    </row>
    <row r="42" spans="2:26" hidden="1" x14ac:dyDescent="0.25">
      <c r="B42" s="46" t="s">
        <v>104</v>
      </c>
      <c r="C42" s="49">
        <v>30</v>
      </c>
      <c r="D42" s="150" t="s">
        <v>70</v>
      </c>
      <c r="E42" s="151"/>
      <c r="F42" s="151"/>
      <c r="G42" s="151"/>
      <c r="H42" s="4">
        <v>366</v>
      </c>
      <c r="I42" s="55">
        <f t="shared" si="7"/>
        <v>0.34398496240601506</v>
      </c>
      <c r="J42" s="4">
        <v>337</v>
      </c>
      <c r="K42" s="56">
        <f t="shared" si="1"/>
        <v>0.31672932330827069</v>
      </c>
      <c r="L42" s="4">
        <v>206</v>
      </c>
      <c r="M42" s="56">
        <f t="shared" si="2"/>
        <v>0.19360902255639098</v>
      </c>
      <c r="N42" s="4">
        <v>34</v>
      </c>
      <c r="O42" s="56">
        <f t="shared" si="3"/>
        <v>3.1954887218045111E-2</v>
      </c>
      <c r="P42" s="4">
        <v>34</v>
      </c>
      <c r="Q42" s="55">
        <f t="shared" si="4"/>
        <v>3.1954887218045111E-2</v>
      </c>
      <c r="R42" s="54">
        <v>87</v>
      </c>
      <c r="S42" s="55">
        <f t="shared" si="5"/>
        <v>8.1766917293233085E-2</v>
      </c>
      <c r="T42" s="58">
        <f t="shared" si="6"/>
        <v>1</v>
      </c>
      <c r="U42" s="11">
        <f t="shared" si="0"/>
        <v>1064</v>
      </c>
      <c r="V42" s="8">
        <v>1064</v>
      </c>
      <c r="W42" s="8">
        <f t="shared" si="8"/>
        <v>0</v>
      </c>
      <c r="X42" s="8"/>
      <c r="Y42" s="8"/>
    </row>
    <row r="43" spans="2:26" ht="30.75" hidden="1" customHeight="1" x14ac:dyDescent="0.25">
      <c r="B43" s="46" t="s">
        <v>104</v>
      </c>
      <c r="C43" s="49">
        <v>31</v>
      </c>
      <c r="D43" s="150" t="s">
        <v>71</v>
      </c>
      <c r="E43" s="151"/>
      <c r="F43" s="151"/>
      <c r="G43" s="151"/>
      <c r="H43" s="4">
        <v>278</v>
      </c>
      <c r="I43" s="55">
        <f t="shared" si="7"/>
        <v>0.26127819548872183</v>
      </c>
      <c r="J43" s="4">
        <v>333</v>
      </c>
      <c r="K43" s="56">
        <f t="shared" si="1"/>
        <v>0.31296992481203006</v>
      </c>
      <c r="L43" s="4">
        <v>212</v>
      </c>
      <c r="M43" s="56">
        <f t="shared" si="2"/>
        <v>0.19924812030075187</v>
      </c>
      <c r="N43" s="4">
        <v>78</v>
      </c>
      <c r="O43" s="85">
        <f t="shared" si="3"/>
        <v>7.3308270676691725E-2</v>
      </c>
      <c r="P43" s="4">
        <v>77</v>
      </c>
      <c r="Q43" s="84">
        <f t="shared" si="4"/>
        <v>7.2368421052631582E-2</v>
      </c>
      <c r="R43" s="54">
        <v>86</v>
      </c>
      <c r="S43" s="55">
        <f t="shared" si="5"/>
        <v>8.0827067669172928E-2</v>
      </c>
      <c r="T43" s="58">
        <f t="shared" si="6"/>
        <v>1</v>
      </c>
      <c r="U43" s="11">
        <f t="shared" si="0"/>
        <v>1064</v>
      </c>
      <c r="V43" s="8">
        <v>1064</v>
      </c>
      <c r="W43" s="8">
        <f t="shared" si="8"/>
        <v>0</v>
      </c>
      <c r="X43" s="8"/>
      <c r="Y43" s="8"/>
    </row>
    <row r="44" spans="2:26" ht="24" hidden="1" customHeight="1" x14ac:dyDescent="0.25">
      <c r="B44" s="46" t="s">
        <v>104</v>
      </c>
      <c r="C44" s="49">
        <v>32</v>
      </c>
      <c r="D44" s="150" t="s">
        <v>72</v>
      </c>
      <c r="E44" s="151"/>
      <c r="F44" s="151"/>
      <c r="G44" s="151"/>
      <c r="H44" s="4">
        <v>399</v>
      </c>
      <c r="I44" s="55">
        <f t="shared" si="7"/>
        <v>0.375</v>
      </c>
      <c r="J44" s="4">
        <v>359</v>
      </c>
      <c r="K44" s="56">
        <f t="shared" si="1"/>
        <v>0.33740601503759399</v>
      </c>
      <c r="L44" s="4">
        <v>175</v>
      </c>
      <c r="M44" s="56">
        <f t="shared" si="2"/>
        <v>0.16447368421052633</v>
      </c>
      <c r="N44" s="4">
        <v>68</v>
      </c>
      <c r="O44" s="85">
        <f t="shared" si="3"/>
        <v>6.3909774436090222E-2</v>
      </c>
      <c r="P44" s="4">
        <v>59</v>
      </c>
      <c r="Q44" s="84">
        <f t="shared" si="4"/>
        <v>5.5451127819548869E-2</v>
      </c>
      <c r="R44" s="54">
        <v>4</v>
      </c>
      <c r="S44" s="55">
        <f t="shared" si="5"/>
        <v>3.7593984962406013E-3</v>
      </c>
      <c r="T44" s="58">
        <f t="shared" si="6"/>
        <v>1</v>
      </c>
      <c r="U44" s="11">
        <f t="shared" si="0"/>
        <v>1064</v>
      </c>
      <c r="V44" s="8">
        <v>1064</v>
      </c>
      <c r="W44" s="8">
        <f t="shared" si="8"/>
        <v>0</v>
      </c>
      <c r="X44" s="8"/>
      <c r="Y44" s="8"/>
    </row>
    <row r="45" spans="2:26" ht="24" hidden="1" customHeight="1" x14ac:dyDescent="0.25">
      <c r="B45" s="46" t="s">
        <v>104</v>
      </c>
      <c r="C45" s="49">
        <v>33</v>
      </c>
      <c r="D45" s="150" t="s">
        <v>73</v>
      </c>
      <c r="E45" s="151"/>
      <c r="F45" s="151"/>
      <c r="G45" s="151"/>
      <c r="H45" s="4">
        <v>450</v>
      </c>
      <c r="I45" s="55">
        <f t="shared" si="7"/>
        <v>0.42293233082706766</v>
      </c>
      <c r="J45" s="4">
        <v>368</v>
      </c>
      <c r="K45" s="56">
        <f t="shared" si="1"/>
        <v>0.34586466165413532</v>
      </c>
      <c r="L45" s="4">
        <v>166</v>
      </c>
      <c r="M45" s="56">
        <f t="shared" si="2"/>
        <v>0.15601503759398497</v>
      </c>
      <c r="N45" s="4">
        <v>55</v>
      </c>
      <c r="O45" s="56">
        <f t="shared" si="3"/>
        <v>5.1691729323308268E-2</v>
      </c>
      <c r="P45" s="4">
        <v>25</v>
      </c>
      <c r="Q45" s="55">
        <f t="shared" si="4"/>
        <v>2.3496240601503758E-2</v>
      </c>
      <c r="R45" s="54">
        <v>0</v>
      </c>
      <c r="S45" s="55">
        <f t="shared" si="5"/>
        <v>0</v>
      </c>
      <c r="T45" s="58">
        <f t="shared" si="6"/>
        <v>1</v>
      </c>
      <c r="U45" s="11">
        <f t="shared" si="0"/>
        <v>1064</v>
      </c>
      <c r="V45" s="8">
        <v>1064</v>
      </c>
      <c r="W45" s="8">
        <f t="shared" si="8"/>
        <v>0</v>
      </c>
      <c r="X45" s="8"/>
      <c r="Y45" s="8"/>
    </row>
    <row r="46" spans="2:26" ht="29.25" hidden="1" customHeight="1" x14ac:dyDescent="0.25">
      <c r="B46" s="46" t="s">
        <v>104</v>
      </c>
      <c r="C46" s="49">
        <v>34</v>
      </c>
      <c r="D46" s="150" t="s">
        <v>74</v>
      </c>
      <c r="E46" s="151"/>
      <c r="F46" s="151"/>
      <c r="G46" s="151"/>
      <c r="H46" s="4">
        <v>476</v>
      </c>
      <c r="I46" s="55">
        <f t="shared" si="7"/>
        <v>0.44736842105263158</v>
      </c>
      <c r="J46" s="4">
        <v>365</v>
      </c>
      <c r="K46" s="56">
        <f t="shared" si="1"/>
        <v>0.34304511278195488</v>
      </c>
      <c r="L46" s="4">
        <v>164</v>
      </c>
      <c r="M46" s="56">
        <f t="shared" si="2"/>
        <v>0.15413533834586465</v>
      </c>
      <c r="N46" s="4">
        <v>42</v>
      </c>
      <c r="O46" s="56">
        <f t="shared" si="3"/>
        <v>3.9473684210526314E-2</v>
      </c>
      <c r="P46" s="4">
        <v>17</v>
      </c>
      <c r="Q46" s="55">
        <f t="shared" si="4"/>
        <v>1.5977443609022556E-2</v>
      </c>
      <c r="R46" s="54">
        <v>0</v>
      </c>
      <c r="S46" s="55">
        <f t="shared" si="5"/>
        <v>0</v>
      </c>
      <c r="T46" s="58">
        <f t="shared" si="6"/>
        <v>1</v>
      </c>
      <c r="U46" s="11">
        <f t="shared" si="0"/>
        <v>1064</v>
      </c>
      <c r="V46" s="8">
        <v>1064</v>
      </c>
      <c r="W46" s="8">
        <f t="shared" si="8"/>
        <v>0</v>
      </c>
      <c r="X46" s="8"/>
      <c r="Y46" s="8"/>
    </row>
    <row r="47" spans="2:26" ht="31.5" customHeight="1" x14ac:dyDescent="0.25">
      <c r="B47" s="46" t="s">
        <v>104</v>
      </c>
      <c r="C47" s="49">
        <v>35</v>
      </c>
      <c r="D47" s="150" t="s">
        <v>75</v>
      </c>
      <c r="E47" s="151"/>
      <c r="F47" s="151"/>
      <c r="G47" s="151"/>
      <c r="H47" s="4">
        <v>539</v>
      </c>
      <c r="I47" s="81">
        <f t="shared" si="7"/>
        <v>0.50657894736842102</v>
      </c>
      <c r="J47" s="4">
        <v>369</v>
      </c>
      <c r="K47" s="82">
        <f t="shared" si="1"/>
        <v>0.3468045112781955</v>
      </c>
      <c r="L47" s="4">
        <v>131</v>
      </c>
      <c r="M47" s="56">
        <f t="shared" si="2"/>
        <v>0.1231203007518797</v>
      </c>
      <c r="N47" s="4">
        <v>14</v>
      </c>
      <c r="O47" s="56">
        <f t="shared" si="3"/>
        <v>1.3157894736842105E-2</v>
      </c>
      <c r="P47" s="4">
        <v>6</v>
      </c>
      <c r="Q47" s="55">
        <f t="shared" si="4"/>
        <v>5.6390977443609019E-3</v>
      </c>
      <c r="R47" s="54">
        <v>5</v>
      </c>
      <c r="S47" s="55">
        <f t="shared" si="5"/>
        <v>4.6992481203007516E-3</v>
      </c>
      <c r="T47" s="58">
        <f t="shared" si="6"/>
        <v>1</v>
      </c>
      <c r="U47" s="11">
        <f t="shared" si="0"/>
        <v>1064</v>
      </c>
      <c r="V47" s="8">
        <v>1064</v>
      </c>
      <c r="W47" s="8">
        <f t="shared" si="8"/>
        <v>0</v>
      </c>
      <c r="X47" s="8"/>
      <c r="Y47" s="8"/>
      <c r="Z47" s="8"/>
    </row>
    <row r="48" spans="2:26" ht="44.25" hidden="1" customHeight="1" x14ac:dyDescent="0.25">
      <c r="B48" s="46" t="s">
        <v>104</v>
      </c>
      <c r="C48" s="49">
        <v>36</v>
      </c>
      <c r="D48" s="150" t="s">
        <v>76</v>
      </c>
      <c r="E48" s="151"/>
      <c r="F48" s="151"/>
      <c r="G48" s="151"/>
      <c r="H48" s="4">
        <v>464</v>
      </c>
      <c r="I48" s="55">
        <f t="shared" si="7"/>
        <v>0.43609022556390975</v>
      </c>
      <c r="J48" s="4">
        <v>367</v>
      </c>
      <c r="K48" s="56">
        <f t="shared" si="1"/>
        <v>0.34492481203007519</v>
      </c>
      <c r="L48" s="4">
        <v>162</v>
      </c>
      <c r="M48" s="56">
        <f t="shared" si="2"/>
        <v>0.15225563909774437</v>
      </c>
      <c r="N48" s="4">
        <v>30</v>
      </c>
      <c r="O48" s="56">
        <f t="shared" si="3"/>
        <v>2.819548872180451E-2</v>
      </c>
      <c r="P48" s="4">
        <v>12</v>
      </c>
      <c r="Q48" s="55">
        <f t="shared" si="4"/>
        <v>1.1278195488721804E-2</v>
      </c>
      <c r="R48" s="54">
        <v>29</v>
      </c>
      <c r="S48" s="55">
        <f t="shared" si="5"/>
        <v>2.7255639097744359E-2</v>
      </c>
      <c r="T48" s="58">
        <f t="shared" si="6"/>
        <v>1</v>
      </c>
      <c r="U48" s="11">
        <f t="shared" si="0"/>
        <v>1064</v>
      </c>
      <c r="V48" s="8">
        <v>1064</v>
      </c>
      <c r="W48" s="8">
        <f t="shared" si="8"/>
        <v>0</v>
      </c>
      <c r="X48" s="8"/>
      <c r="Y48" s="8"/>
      <c r="Z48" s="8"/>
    </row>
    <row r="49" spans="2:26" ht="45" hidden="1" customHeight="1" x14ac:dyDescent="0.25">
      <c r="B49" s="46" t="s">
        <v>104</v>
      </c>
      <c r="C49" s="49">
        <v>37</v>
      </c>
      <c r="D49" s="150" t="s">
        <v>77</v>
      </c>
      <c r="E49" s="151"/>
      <c r="F49" s="151"/>
      <c r="G49" s="151"/>
      <c r="H49" s="4">
        <v>458</v>
      </c>
      <c r="I49" s="55">
        <f t="shared" si="7"/>
        <v>0.43045112781954886</v>
      </c>
      <c r="J49" s="4">
        <v>301</v>
      </c>
      <c r="K49" s="56">
        <f t="shared" si="1"/>
        <v>0.28289473684210525</v>
      </c>
      <c r="L49" s="4">
        <v>165</v>
      </c>
      <c r="M49" s="56">
        <f t="shared" si="2"/>
        <v>0.15507518796992481</v>
      </c>
      <c r="N49" s="4">
        <v>42</v>
      </c>
      <c r="O49" s="56">
        <f t="shared" si="3"/>
        <v>3.9473684210526314E-2</v>
      </c>
      <c r="P49" s="4">
        <v>12</v>
      </c>
      <c r="Q49" s="55">
        <f t="shared" si="4"/>
        <v>1.1278195488721804E-2</v>
      </c>
      <c r="R49" s="54">
        <v>86</v>
      </c>
      <c r="S49" s="86">
        <f t="shared" si="5"/>
        <v>8.0827067669172928E-2</v>
      </c>
      <c r="T49" s="58">
        <f t="shared" si="6"/>
        <v>1</v>
      </c>
      <c r="U49" s="11">
        <f t="shared" si="0"/>
        <v>1064</v>
      </c>
      <c r="V49" s="8">
        <v>1064</v>
      </c>
      <c r="W49" s="8">
        <f t="shared" si="8"/>
        <v>0</v>
      </c>
      <c r="X49" s="8"/>
      <c r="Y49" s="8"/>
      <c r="Z49" s="8"/>
    </row>
    <row r="50" spans="2:26" ht="27" hidden="1" customHeight="1" x14ac:dyDescent="0.25">
      <c r="B50" s="46" t="s">
        <v>111</v>
      </c>
      <c r="C50" s="49">
        <v>38</v>
      </c>
      <c r="D50" s="150" t="s">
        <v>78</v>
      </c>
      <c r="E50" s="151"/>
      <c r="F50" s="151"/>
      <c r="G50" s="151"/>
      <c r="H50" s="4">
        <v>449</v>
      </c>
      <c r="I50" s="55">
        <f t="shared" si="7"/>
        <v>0.42199248120300753</v>
      </c>
      <c r="J50" s="4">
        <v>352</v>
      </c>
      <c r="K50" s="56">
        <f t="shared" si="1"/>
        <v>0.33082706766917291</v>
      </c>
      <c r="L50" s="4">
        <v>169</v>
      </c>
      <c r="M50" s="56">
        <f t="shared" si="2"/>
        <v>0.15883458646616541</v>
      </c>
      <c r="N50" s="4">
        <v>29</v>
      </c>
      <c r="O50" s="56">
        <f t="shared" si="3"/>
        <v>2.7255639097744359E-2</v>
      </c>
      <c r="P50" s="4">
        <v>14</v>
      </c>
      <c r="Q50" s="55">
        <f t="shared" si="4"/>
        <v>1.3157894736842105E-2</v>
      </c>
      <c r="R50" s="54">
        <v>51</v>
      </c>
      <c r="S50" s="55">
        <f t="shared" si="5"/>
        <v>4.7932330827067667E-2</v>
      </c>
      <c r="T50" s="58">
        <f t="shared" si="6"/>
        <v>1</v>
      </c>
      <c r="U50" s="11">
        <f t="shared" si="0"/>
        <v>1064</v>
      </c>
      <c r="V50" s="8">
        <v>1064</v>
      </c>
      <c r="W50" s="8">
        <f t="shared" si="8"/>
        <v>0</v>
      </c>
      <c r="X50" s="8"/>
      <c r="Y50" s="8"/>
      <c r="Z50" s="8"/>
    </row>
    <row r="51" spans="2:26" ht="27.75" hidden="1" customHeight="1" x14ac:dyDescent="0.25">
      <c r="B51" s="46" t="s">
        <v>110</v>
      </c>
      <c r="C51" s="49">
        <v>39</v>
      </c>
      <c r="D51" s="150" t="s">
        <v>80</v>
      </c>
      <c r="E51" s="151"/>
      <c r="F51" s="151"/>
      <c r="G51" s="151"/>
      <c r="H51" s="4">
        <v>487</v>
      </c>
      <c r="I51" s="55">
        <f t="shared" si="7"/>
        <v>0.45770676691729323</v>
      </c>
      <c r="J51" s="4">
        <v>296</v>
      </c>
      <c r="K51" s="56">
        <f t="shared" si="1"/>
        <v>0.2781954887218045</v>
      </c>
      <c r="L51" s="4">
        <v>230</v>
      </c>
      <c r="M51" s="83">
        <f t="shared" si="2"/>
        <v>0.21616541353383459</v>
      </c>
      <c r="N51" s="4">
        <v>22</v>
      </c>
      <c r="O51" s="56">
        <f t="shared" si="3"/>
        <v>2.0676691729323307E-2</v>
      </c>
      <c r="P51" s="4">
        <v>14</v>
      </c>
      <c r="Q51" s="55">
        <f t="shared" si="4"/>
        <v>1.3157894736842105E-2</v>
      </c>
      <c r="R51" s="54">
        <v>15</v>
      </c>
      <c r="S51" s="55">
        <f t="shared" si="5"/>
        <v>1.4097744360902255E-2</v>
      </c>
      <c r="T51" s="58">
        <f t="shared" si="6"/>
        <v>1</v>
      </c>
      <c r="U51" s="11">
        <f t="shared" si="0"/>
        <v>1064</v>
      </c>
      <c r="V51" s="8">
        <v>1064</v>
      </c>
      <c r="W51" s="8">
        <f t="shared" si="8"/>
        <v>0</v>
      </c>
    </row>
    <row r="52" spans="2:26" ht="39.75" customHeight="1" x14ac:dyDescent="0.25">
      <c r="B52" s="46" t="s">
        <v>104</v>
      </c>
      <c r="C52" s="49">
        <v>40</v>
      </c>
      <c r="D52" s="150" t="s">
        <v>79</v>
      </c>
      <c r="E52" s="151"/>
      <c r="F52" s="151"/>
      <c r="G52" s="151"/>
      <c r="H52" s="4">
        <v>552</v>
      </c>
      <c r="I52" s="81">
        <f t="shared" si="7"/>
        <v>0.51879699248120303</v>
      </c>
      <c r="J52" s="4">
        <v>354</v>
      </c>
      <c r="K52" s="56">
        <f t="shared" si="1"/>
        <v>0.33270676691729323</v>
      </c>
      <c r="L52" s="4">
        <v>125</v>
      </c>
      <c r="M52" s="56">
        <f t="shared" si="2"/>
        <v>0.1174812030075188</v>
      </c>
      <c r="N52" s="4">
        <v>17</v>
      </c>
      <c r="O52" s="56">
        <f t="shared" si="3"/>
        <v>1.5977443609022556E-2</v>
      </c>
      <c r="P52" s="4">
        <v>7</v>
      </c>
      <c r="Q52" s="55">
        <f t="shared" si="4"/>
        <v>6.5789473684210523E-3</v>
      </c>
      <c r="R52" s="54">
        <v>9</v>
      </c>
      <c r="S52" s="55">
        <f t="shared" si="5"/>
        <v>8.4586466165413529E-3</v>
      </c>
      <c r="T52" s="58">
        <f t="shared" si="6"/>
        <v>0.99999999999999989</v>
      </c>
      <c r="U52" s="11">
        <f t="shared" si="0"/>
        <v>1064</v>
      </c>
      <c r="V52" s="8">
        <v>1064</v>
      </c>
      <c r="W52" s="8">
        <f t="shared" si="8"/>
        <v>0</v>
      </c>
    </row>
    <row r="53" spans="2:26" x14ac:dyDescent="0.25">
      <c r="B53" s="46" t="s">
        <v>105</v>
      </c>
      <c r="C53" s="49">
        <v>41</v>
      </c>
      <c r="D53" s="150" t="s">
        <v>81</v>
      </c>
      <c r="E53" s="151"/>
      <c r="F53" s="151"/>
      <c r="G53" s="151"/>
      <c r="H53" s="4">
        <v>391</v>
      </c>
      <c r="I53" s="55">
        <f t="shared" si="7"/>
        <v>0.3674812030075188</v>
      </c>
      <c r="J53" s="4">
        <v>374</v>
      </c>
      <c r="K53" s="56">
        <f t="shared" si="1"/>
        <v>0.35150375939849626</v>
      </c>
      <c r="L53" s="4">
        <v>220</v>
      </c>
      <c r="M53" s="83">
        <f t="shared" si="2"/>
        <v>0.20676691729323307</v>
      </c>
      <c r="N53" s="4">
        <v>52</v>
      </c>
      <c r="O53" s="56">
        <f t="shared" si="3"/>
        <v>4.8872180451127817E-2</v>
      </c>
      <c r="P53" s="4">
        <v>23</v>
      </c>
      <c r="Q53" s="55">
        <f t="shared" si="4"/>
        <v>2.1616541353383457E-2</v>
      </c>
      <c r="R53" s="54">
        <v>4</v>
      </c>
      <c r="S53" s="55">
        <f t="shared" si="5"/>
        <v>3.7593984962406013E-3</v>
      </c>
      <c r="T53" s="58">
        <f t="shared" si="6"/>
        <v>1</v>
      </c>
      <c r="U53" s="11">
        <f t="shared" si="0"/>
        <v>1064</v>
      </c>
      <c r="V53" s="8">
        <v>1064</v>
      </c>
      <c r="W53" s="8">
        <f t="shared" si="8"/>
        <v>0</v>
      </c>
    </row>
    <row r="54" spans="2:26" ht="29.25" customHeight="1" x14ac:dyDescent="0.25">
      <c r="B54" s="46" t="s">
        <v>105</v>
      </c>
      <c r="C54" s="49">
        <v>42</v>
      </c>
      <c r="D54" s="150" t="s">
        <v>82</v>
      </c>
      <c r="E54" s="151"/>
      <c r="F54" s="151"/>
      <c r="G54" s="151"/>
      <c r="H54" s="4">
        <v>572</v>
      </c>
      <c r="I54" s="81">
        <f t="shared" si="7"/>
        <v>0.53759398496240607</v>
      </c>
      <c r="J54" s="4">
        <v>352</v>
      </c>
      <c r="K54" s="56">
        <f t="shared" si="1"/>
        <v>0.33082706766917291</v>
      </c>
      <c r="L54" s="4">
        <v>111</v>
      </c>
      <c r="M54" s="56">
        <f t="shared" si="2"/>
        <v>0.10432330827067669</v>
      </c>
      <c r="N54" s="4">
        <v>8</v>
      </c>
      <c r="O54" s="56">
        <f t="shared" si="3"/>
        <v>7.5187969924812026E-3</v>
      </c>
      <c r="P54" s="4">
        <v>7</v>
      </c>
      <c r="Q54" s="55">
        <f t="shared" si="4"/>
        <v>6.5789473684210523E-3</v>
      </c>
      <c r="R54" s="54">
        <v>14</v>
      </c>
      <c r="S54" s="55">
        <f t="shared" si="5"/>
        <v>1.3157894736842105E-2</v>
      </c>
      <c r="T54" s="58">
        <f t="shared" si="6"/>
        <v>1</v>
      </c>
      <c r="U54" s="11">
        <f t="shared" si="0"/>
        <v>1064</v>
      </c>
      <c r="V54" s="8">
        <v>1064</v>
      </c>
      <c r="W54" s="8">
        <f t="shared" si="8"/>
        <v>0</v>
      </c>
    </row>
    <row r="55" spans="2:26" hidden="1" x14ac:dyDescent="0.25">
      <c r="B55" s="46" t="s">
        <v>112</v>
      </c>
      <c r="C55" s="49">
        <v>43</v>
      </c>
      <c r="D55" s="150" t="s">
        <v>113</v>
      </c>
      <c r="E55" s="151"/>
      <c r="F55" s="151"/>
      <c r="G55" s="151"/>
      <c r="H55" s="4">
        <v>541</v>
      </c>
      <c r="I55" s="55">
        <f t="shared" si="7"/>
        <v>0.50845864661654139</v>
      </c>
      <c r="J55" s="4">
        <v>336</v>
      </c>
      <c r="K55" s="56">
        <f t="shared" si="1"/>
        <v>0.31578947368421051</v>
      </c>
      <c r="L55" s="4">
        <v>149</v>
      </c>
      <c r="M55" s="56">
        <f t="shared" si="2"/>
        <v>0.14003759398496241</v>
      </c>
      <c r="N55" s="4">
        <v>25</v>
      </c>
      <c r="O55" s="56">
        <f t="shared" si="3"/>
        <v>2.3496240601503758E-2</v>
      </c>
      <c r="P55" s="4">
        <v>12</v>
      </c>
      <c r="Q55" s="55">
        <f t="shared" si="4"/>
        <v>1.1278195488721804E-2</v>
      </c>
      <c r="R55" s="54">
        <v>1</v>
      </c>
      <c r="S55" s="55">
        <f t="shared" si="5"/>
        <v>9.3984962406015032E-4</v>
      </c>
      <c r="T55" s="58">
        <f t="shared" si="6"/>
        <v>1</v>
      </c>
      <c r="U55" s="11">
        <f t="shared" si="0"/>
        <v>1064</v>
      </c>
      <c r="V55" s="8">
        <v>1064</v>
      </c>
      <c r="W55" s="8">
        <f t="shared" si="8"/>
        <v>0</v>
      </c>
    </row>
    <row r="56" spans="2:26" x14ac:dyDescent="0.25">
      <c r="B56" s="46" t="s">
        <v>112</v>
      </c>
      <c r="C56" s="49">
        <v>44</v>
      </c>
      <c r="D56" s="150" t="s">
        <v>114</v>
      </c>
      <c r="E56" s="151"/>
      <c r="F56" s="151"/>
      <c r="G56" s="151"/>
      <c r="H56" s="4">
        <v>680</v>
      </c>
      <c r="I56" s="81">
        <f t="shared" si="7"/>
        <v>0.63909774436090228</v>
      </c>
      <c r="J56" s="4">
        <v>244</v>
      </c>
      <c r="K56" s="56">
        <f t="shared" si="1"/>
        <v>0.22932330827067668</v>
      </c>
      <c r="L56" s="4">
        <v>107</v>
      </c>
      <c r="M56" s="56">
        <f t="shared" si="2"/>
        <v>0.10056390977443609</v>
      </c>
      <c r="N56" s="4">
        <v>16</v>
      </c>
      <c r="O56" s="56">
        <f t="shared" si="3"/>
        <v>1.5037593984962405E-2</v>
      </c>
      <c r="P56" s="4">
        <v>15</v>
      </c>
      <c r="Q56" s="55">
        <f t="shared" si="4"/>
        <v>1.4097744360902255E-2</v>
      </c>
      <c r="R56" s="54">
        <v>2</v>
      </c>
      <c r="S56" s="55">
        <f t="shared" si="5"/>
        <v>1.8796992481203006E-3</v>
      </c>
      <c r="T56" s="58">
        <f t="shared" si="6"/>
        <v>1</v>
      </c>
      <c r="U56" s="11">
        <f t="shared" si="0"/>
        <v>1064</v>
      </c>
      <c r="V56" s="8">
        <v>1064</v>
      </c>
      <c r="W56" s="8">
        <f t="shared" si="8"/>
        <v>0</v>
      </c>
    </row>
    <row r="57" spans="2:26" x14ac:dyDescent="0.25">
      <c r="B57" s="46" t="s">
        <v>106</v>
      </c>
      <c r="C57" s="49">
        <v>45</v>
      </c>
      <c r="D57" s="150" t="s">
        <v>115</v>
      </c>
      <c r="E57" s="151"/>
      <c r="F57" s="151"/>
      <c r="G57" s="151"/>
      <c r="H57" s="4">
        <v>356</v>
      </c>
      <c r="I57" s="55">
        <f t="shared" si="7"/>
        <v>0.33458646616541354</v>
      </c>
      <c r="J57" s="4">
        <v>385</v>
      </c>
      <c r="K57" s="56">
        <f t="shared" si="1"/>
        <v>0.36184210526315791</v>
      </c>
      <c r="L57" s="4">
        <v>236</v>
      </c>
      <c r="M57" s="83">
        <f t="shared" si="2"/>
        <v>0.22180451127819548</v>
      </c>
      <c r="N57" s="4">
        <v>44</v>
      </c>
      <c r="O57" s="56">
        <f t="shared" si="3"/>
        <v>4.1353383458646614E-2</v>
      </c>
      <c r="P57" s="4">
        <v>17</v>
      </c>
      <c r="Q57" s="55">
        <f t="shared" si="4"/>
        <v>1.5977443609022556E-2</v>
      </c>
      <c r="R57" s="54">
        <v>26</v>
      </c>
      <c r="S57" s="55">
        <f t="shared" si="5"/>
        <v>2.4436090225563908E-2</v>
      </c>
      <c r="T57" s="58">
        <f t="shared" si="6"/>
        <v>0.99999999999999989</v>
      </c>
      <c r="U57" s="11">
        <f t="shared" si="0"/>
        <v>1064</v>
      </c>
      <c r="V57" s="8">
        <v>1064</v>
      </c>
      <c r="W57" s="8">
        <f t="shared" si="8"/>
        <v>0</v>
      </c>
    </row>
    <row r="58" spans="2:26" hidden="1" x14ac:dyDescent="0.25">
      <c r="B58" s="46" t="s">
        <v>106</v>
      </c>
      <c r="C58" s="49">
        <v>46</v>
      </c>
      <c r="D58" s="150" t="s">
        <v>116</v>
      </c>
      <c r="E58" s="151"/>
      <c r="F58" s="151"/>
      <c r="G58" s="151"/>
      <c r="H58" s="4">
        <v>345</v>
      </c>
      <c r="I58" s="55">
        <f t="shared" si="7"/>
        <v>0.3242481203007519</v>
      </c>
      <c r="J58" s="4">
        <v>340</v>
      </c>
      <c r="K58" s="56">
        <f t="shared" si="1"/>
        <v>0.31954887218045114</v>
      </c>
      <c r="L58" s="4">
        <v>195</v>
      </c>
      <c r="M58" s="56">
        <f t="shared" si="2"/>
        <v>0.18327067669172933</v>
      </c>
      <c r="N58" s="4">
        <v>65</v>
      </c>
      <c r="O58" s="85">
        <f t="shared" si="3"/>
        <v>6.1090225563909771E-2</v>
      </c>
      <c r="P58" s="4">
        <v>27</v>
      </c>
      <c r="Q58" s="84">
        <f t="shared" si="4"/>
        <v>2.5375939849624059E-2</v>
      </c>
      <c r="R58" s="54">
        <v>92</v>
      </c>
      <c r="S58" s="86">
        <f t="shared" si="5"/>
        <v>8.646616541353383E-2</v>
      </c>
      <c r="T58" s="58">
        <f t="shared" si="6"/>
        <v>1</v>
      </c>
      <c r="U58" s="11">
        <f t="shared" si="0"/>
        <v>1064</v>
      </c>
      <c r="V58" s="8">
        <v>1064</v>
      </c>
      <c r="W58" s="8">
        <f t="shared" si="8"/>
        <v>0</v>
      </c>
    </row>
    <row r="59" spans="2:26" hidden="1" x14ac:dyDescent="0.25">
      <c r="B59" s="46" t="s">
        <v>106</v>
      </c>
      <c r="C59" s="49">
        <v>47</v>
      </c>
      <c r="D59" s="150" t="s">
        <v>117</v>
      </c>
      <c r="E59" s="151"/>
      <c r="F59" s="151"/>
      <c r="G59" s="151"/>
      <c r="H59" s="4">
        <v>368</v>
      </c>
      <c r="I59" s="55">
        <f t="shared" si="7"/>
        <v>0.34586466165413532</v>
      </c>
      <c r="J59" s="4">
        <v>371</v>
      </c>
      <c r="K59" s="56">
        <f t="shared" si="1"/>
        <v>0.34868421052631576</v>
      </c>
      <c r="L59" s="4">
        <v>189</v>
      </c>
      <c r="M59" s="56">
        <f t="shared" si="2"/>
        <v>0.17763157894736842</v>
      </c>
      <c r="N59" s="4">
        <v>28</v>
      </c>
      <c r="O59" s="56">
        <f t="shared" si="3"/>
        <v>2.6315789473684209E-2</v>
      </c>
      <c r="P59" s="4">
        <v>22</v>
      </c>
      <c r="Q59" s="55">
        <f t="shared" si="4"/>
        <v>2.0676691729323307E-2</v>
      </c>
      <c r="R59" s="54">
        <v>86</v>
      </c>
      <c r="S59" s="55">
        <f t="shared" si="5"/>
        <v>8.0827067669172928E-2</v>
      </c>
      <c r="T59" s="58">
        <f t="shared" si="6"/>
        <v>0.99999999999999989</v>
      </c>
      <c r="U59" s="11">
        <f t="shared" si="0"/>
        <v>1064</v>
      </c>
      <c r="V59" s="8">
        <v>1064</v>
      </c>
      <c r="W59" s="8">
        <f t="shared" si="8"/>
        <v>0</v>
      </c>
    </row>
    <row r="60" spans="2:26" hidden="1" x14ac:dyDescent="0.25">
      <c r="B60" s="46" t="s">
        <v>106</v>
      </c>
      <c r="C60" s="49">
        <v>48</v>
      </c>
      <c r="D60" s="150" t="s">
        <v>118</v>
      </c>
      <c r="E60" s="151"/>
      <c r="F60" s="151"/>
      <c r="G60" s="151"/>
      <c r="H60" s="4">
        <v>418</v>
      </c>
      <c r="I60" s="55">
        <f t="shared" si="7"/>
        <v>0.39285714285714285</v>
      </c>
      <c r="J60" s="4">
        <v>324</v>
      </c>
      <c r="K60" s="56">
        <f t="shared" si="1"/>
        <v>0.30451127819548873</v>
      </c>
      <c r="L60" s="4">
        <v>186</v>
      </c>
      <c r="M60" s="56">
        <f t="shared" si="2"/>
        <v>0.17481203007518797</v>
      </c>
      <c r="N60" s="4">
        <v>39</v>
      </c>
      <c r="O60" s="56">
        <f t="shared" si="3"/>
        <v>3.6654135338345863E-2</v>
      </c>
      <c r="P60" s="4">
        <v>16</v>
      </c>
      <c r="Q60" s="55">
        <f t="shared" si="4"/>
        <v>1.5037593984962405E-2</v>
      </c>
      <c r="R60" s="54">
        <v>81</v>
      </c>
      <c r="S60" s="55">
        <f t="shared" si="5"/>
        <v>7.6127819548872183E-2</v>
      </c>
      <c r="T60" s="58">
        <f t="shared" si="6"/>
        <v>1</v>
      </c>
      <c r="U60" s="11">
        <f t="shared" si="0"/>
        <v>1064</v>
      </c>
      <c r="V60" s="8">
        <v>1064</v>
      </c>
      <c r="W60" s="8">
        <f t="shared" si="8"/>
        <v>0</v>
      </c>
    </row>
    <row r="61" spans="2:26" hidden="1" x14ac:dyDescent="0.25">
      <c r="B61" s="46" t="s">
        <v>106</v>
      </c>
      <c r="C61" s="49">
        <v>49</v>
      </c>
      <c r="D61" s="150" t="s">
        <v>119</v>
      </c>
      <c r="E61" s="151"/>
      <c r="F61" s="151"/>
      <c r="G61" s="151"/>
      <c r="H61" s="4">
        <v>379</v>
      </c>
      <c r="I61" s="55">
        <f t="shared" si="7"/>
        <v>0.35620300751879697</v>
      </c>
      <c r="J61" s="4">
        <v>376</v>
      </c>
      <c r="K61" s="56">
        <f t="shared" si="1"/>
        <v>0.35338345864661652</v>
      </c>
      <c r="L61" s="4">
        <v>185</v>
      </c>
      <c r="M61" s="56">
        <f t="shared" si="2"/>
        <v>0.17387218045112782</v>
      </c>
      <c r="N61" s="4">
        <v>30</v>
      </c>
      <c r="O61" s="56">
        <f t="shared" si="3"/>
        <v>2.819548872180451E-2</v>
      </c>
      <c r="P61" s="4">
        <v>19</v>
      </c>
      <c r="Q61" s="55">
        <f t="shared" si="4"/>
        <v>1.7857142857142856E-2</v>
      </c>
      <c r="R61" s="54">
        <v>75</v>
      </c>
      <c r="S61" s="55">
        <f t="shared" si="5"/>
        <v>7.0488721804511281E-2</v>
      </c>
      <c r="T61" s="58">
        <f t="shared" si="6"/>
        <v>1</v>
      </c>
      <c r="U61" s="11">
        <f t="shared" si="0"/>
        <v>1064</v>
      </c>
      <c r="V61" s="8">
        <v>1064</v>
      </c>
      <c r="W61" s="8">
        <f t="shared" si="8"/>
        <v>0</v>
      </c>
    </row>
    <row r="62" spans="2:26" x14ac:dyDescent="0.25">
      <c r="B62" s="46" t="s">
        <v>108</v>
      </c>
      <c r="C62" s="49">
        <v>50</v>
      </c>
      <c r="D62" s="150" t="s">
        <v>120</v>
      </c>
      <c r="E62" s="151"/>
      <c r="F62" s="151"/>
      <c r="G62" s="151"/>
      <c r="H62" s="4">
        <v>293</v>
      </c>
      <c r="I62" s="55">
        <f t="shared" si="7"/>
        <v>0.27537593984962405</v>
      </c>
      <c r="J62" s="4">
        <v>391</v>
      </c>
      <c r="K62" s="82">
        <f t="shared" si="1"/>
        <v>0.3674812030075188</v>
      </c>
      <c r="L62" s="4">
        <v>237</v>
      </c>
      <c r="M62" s="83">
        <f t="shared" si="2"/>
        <v>0.22274436090225563</v>
      </c>
      <c r="N62" s="4">
        <v>39</v>
      </c>
      <c r="O62" s="56">
        <f t="shared" si="3"/>
        <v>3.6654135338345863E-2</v>
      </c>
      <c r="P62" s="4">
        <v>36</v>
      </c>
      <c r="Q62" s="55">
        <f t="shared" si="4"/>
        <v>3.3834586466165412E-2</v>
      </c>
      <c r="R62" s="54">
        <v>68</v>
      </c>
      <c r="S62" s="55">
        <f t="shared" si="5"/>
        <v>6.3909774436090222E-2</v>
      </c>
      <c r="T62" s="58">
        <f t="shared" si="6"/>
        <v>1</v>
      </c>
      <c r="U62" s="11">
        <f t="shared" si="0"/>
        <v>1064</v>
      </c>
      <c r="V62" s="8">
        <v>1064</v>
      </c>
      <c r="W62" s="8">
        <f t="shared" si="8"/>
        <v>0</v>
      </c>
    </row>
    <row r="63" spans="2:26" x14ac:dyDescent="0.25">
      <c r="B63" s="46" t="s">
        <v>108</v>
      </c>
      <c r="C63" s="49">
        <v>51</v>
      </c>
      <c r="D63" s="150" t="s">
        <v>121</v>
      </c>
      <c r="E63" s="151"/>
      <c r="F63" s="151"/>
      <c r="G63" s="151"/>
      <c r="H63" s="4">
        <v>511</v>
      </c>
      <c r="I63" s="55">
        <f t="shared" si="7"/>
        <v>0.48026315789473684</v>
      </c>
      <c r="J63" s="4">
        <v>410</v>
      </c>
      <c r="K63" s="82">
        <f t="shared" si="1"/>
        <v>0.38533834586466165</v>
      </c>
      <c r="L63" s="4">
        <v>125</v>
      </c>
      <c r="M63" s="56">
        <f t="shared" si="2"/>
        <v>0.1174812030075188</v>
      </c>
      <c r="N63" s="4">
        <v>16</v>
      </c>
      <c r="O63" s="56">
        <f t="shared" si="3"/>
        <v>1.5037593984962405E-2</v>
      </c>
      <c r="P63" s="4">
        <v>2</v>
      </c>
      <c r="Q63" s="55">
        <f t="shared" si="4"/>
        <v>1.8796992481203006E-3</v>
      </c>
      <c r="R63" s="54">
        <v>0</v>
      </c>
      <c r="S63" s="55">
        <f t="shared" si="5"/>
        <v>0</v>
      </c>
      <c r="T63" s="58">
        <f t="shared" si="6"/>
        <v>0.99999999999999989</v>
      </c>
      <c r="U63" s="11">
        <f t="shared" si="0"/>
        <v>1064</v>
      </c>
      <c r="V63" s="8">
        <v>1064</v>
      </c>
      <c r="W63" s="8">
        <f t="shared" si="8"/>
        <v>0</v>
      </c>
    </row>
    <row r="64" spans="2:26" hidden="1" x14ac:dyDescent="0.25">
      <c r="B64" s="46" t="s">
        <v>108</v>
      </c>
      <c r="C64" s="49">
        <v>52</v>
      </c>
      <c r="D64" s="150" t="s">
        <v>90</v>
      </c>
      <c r="E64" s="151"/>
      <c r="F64" s="151"/>
      <c r="G64" s="151"/>
      <c r="H64" s="4">
        <v>452</v>
      </c>
      <c r="I64" s="55">
        <f t="shared" si="7"/>
        <v>0.42481203007518797</v>
      </c>
      <c r="J64" s="4">
        <v>385</v>
      </c>
      <c r="K64" s="56">
        <f t="shared" si="1"/>
        <v>0.36184210526315791</v>
      </c>
      <c r="L64" s="4">
        <v>167</v>
      </c>
      <c r="M64" s="56">
        <f t="shared" si="2"/>
        <v>0.15695488721804512</v>
      </c>
      <c r="N64" s="4">
        <v>44</v>
      </c>
      <c r="O64" s="56">
        <f t="shared" si="3"/>
        <v>4.1353383458646614E-2</v>
      </c>
      <c r="P64" s="4">
        <v>16</v>
      </c>
      <c r="Q64" s="55">
        <f t="shared" si="4"/>
        <v>1.5037593984962405E-2</v>
      </c>
      <c r="R64" s="54">
        <v>0</v>
      </c>
      <c r="S64" s="55">
        <f t="shared" si="5"/>
        <v>0</v>
      </c>
      <c r="T64" s="58">
        <f t="shared" si="6"/>
        <v>0.99999999999999989</v>
      </c>
      <c r="U64" s="11">
        <f t="shared" si="0"/>
        <v>1064</v>
      </c>
      <c r="V64" s="8">
        <v>1064</v>
      </c>
      <c r="W64" s="8">
        <f t="shared" si="8"/>
        <v>0</v>
      </c>
    </row>
    <row r="65" spans="2:23" hidden="1" x14ac:dyDescent="0.25">
      <c r="B65" s="46" t="s">
        <v>108</v>
      </c>
      <c r="C65" s="49">
        <v>53</v>
      </c>
      <c r="D65" s="150" t="s">
        <v>91</v>
      </c>
      <c r="E65" s="151"/>
      <c r="F65" s="151"/>
      <c r="G65" s="151"/>
      <c r="H65" s="4">
        <v>450</v>
      </c>
      <c r="I65" s="55">
        <f t="shared" si="7"/>
        <v>0.42293233082706766</v>
      </c>
      <c r="J65" s="4">
        <v>380</v>
      </c>
      <c r="K65" s="56">
        <f t="shared" si="1"/>
        <v>0.35714285714285715</v>
      </c>
      <c r="L65" s="4">
        <v>176</v>
      </c>
      <c r="M65" s="56">
        <f t="shared" si="2"/>
        <v>0.16541353383458646</v>
      </c>
      <c r="N65" s="4">
        <v>37</v>
      </c>
      <c r="O65" s="56">
        <f t="shared" si="3"/>
        <v>3.4774436090225562E-2</v>
      </c>
      <c r="P65" s="4">
        <v>21</v>
      </c>
      <c r="Q65" s="55">
        <f t="shared" si="4"/>
        <v>1.9736842105263157E-2</v>
      </c>
      <c r="R65" s="54">
        <v>0</v>
      </c>
      <c r="S65" s="55">
        <f t="shared" si="5"/>
        <v>0</v>
      </c>
      <c r="T65" s="58">
        <f t="shared" si="6"/>
        <v>1</v>
      </c>
      <c r="U65" s="11">
        <f t="shared" si="0"/>
        <v>1064</v>
      </c>
      <c r="V65" s="8">
        <v>1064</v>
      </c>
      <c r="W65" s="8">
        <f t="shared" si="8"/>
        <v>0</v>
      </c>
    </row>
    <row r="66" spans="2:23" hidden="1" x14ac:dyDescent="0.25">
      <c r="B66" s="46" t="s">
        <v>108</v>
      </c>
      <c r="C66" s="49">
        <v>54</v>
      </c>
      <c r="D66" s="150" t="s">
        <v>139</v>
      </c>
      <c r="E66" s="151"/>
      <c r="F66" s="151"/>
      <c r="G66" s="151"/>
      <c r="H66" s="4">
        <v>445</v>
      </c>
      <c r="I66" s="55">
        <f t="shared" si="7"/>
        <v>0.4182330827067669</v>
      </c>
      <c r="J66" s="4">
        <v>339</v>
      </c>
      <c r="K66" s="56">
        <f t="shared" si="1"/>
        <v>0.31860902255639095</v>
      </c>
      <c r="L66" s="4">
        <v>185</v>
      </c>
      <c r="M66" s="56">
        <f t="shared" si="2"/>
        <v>0.17387218045112782</v>
      </c>
      <c r="N66" s="4">
        <v>59</v>
      </c>
      <c r="O66" s="85">
        <f t="shared" si="3"/>
        <v>5.5451127819548869E-2</v>
      </c>
      <c r="P66" s="4">
        <v>35</v>
      </c>
      <c r="Q66" s="84">
        <f t="shared" si="4"/>
        <v>3.2894736842105261E-2</v>
      </c>
      <c r="R66" s="54">
        <v>1</v>
      </c>
      <c r="S66" s="55">
        <f t="shared" si="5"/>
        <v>9.3984962406015032E-4</v>
      </c>
      <c r="T66" s="58">
        <f t="shared" si="6"/>
        <v>1</v>
      </c>
      <c r="U66" s="11">
        <f t="shared" si="0"/>
        <v>1064</v>
      </c>
      <c r="V66" s="8">
        <v>1064</v>
      </c>
      <c r="W66" s="8">
        <f t="shared" si="8"/>
        <v>0</v>
      </c>
    </row>
    <row r="67" spans="2:23" x14ac:dyDescent="0.25">
      <c r="B67" s="46" t="s">
        <v>122</v>
      </c>
      <c r="C67" s="49">
        <v>55</v>
      </c>
      <c r="D67" s="150" t="s">
        <v>92</v>
      </c>
      <c r="E67" s="151"/>
      <c r="F67" s="151"/>
      <c r="G67" s="151"/>
      <c r="H67" s="4">
        <v>397</v>
      </c>
      <c r="I67" s="55">
        <f t="shared" si="7"/>
        <v>0.37312030075187969</v>
      </c>
      <c r="J67" s="4">
        <v>387</v>
      </c>
      <c r="K67" s="82">
        <f t="shared" si="1"/>
        <v>0.36372180451127817</v>
      </c>
      <c r="L67" s="4">
        <v>136</v>
      </c>
      <c r="M67" s="56">
        <f t="shared" si="2"/>
        <v>0.12781954887218044</v>
      </c>
      <c r="N67" s="4">
        <v>53</v>
      </c>
      <c r="O67" s="56">
        <f t="shared" si="3"/>
        <v>4.9812030075187967E-2</v>
      </c>
      <c r="P67" s="4">
        <v>8</v>
      </c>
      <c r="Q67" s="55">
        <f t="shared" si="4"/>
        <v>7.5187969924812026E-3</v>
      </c>
      <c r="R67" s="54">
        <v>83</v>
      </c>
      <c r="S67" s="55">
        <f t="shared" si="5"/>
        <v>7.8007518796992484E-2</v>
      </c>
      <c r="T67" s="58">
        <f t="shared" si="6"/>
        <v>0.99999999999999989</v>
      </c>
      <c r="U67" s="11">
        <f t="shared" si="0"/>
        <v>1064</v>
      </c>
      <c r="V67" s="8">
        <v>1064</v>
      </c>
      <c r="W67" s="8">
        <f t="shared" si="8"/>
        <v>0</v>
      </c>
    </row>
    <row r="68" spans="2:23" x14ac:dyDescent="0.25">
      <c r="B68" s="46" t="s">
        <v>108</v>
      </c>
      <c r="C68" s="49">
        <v>56</v>
      </c>
      <c r="D68" s="150" t="s">
        <v>123</v>
      </c>
      <c r="E68" s="151"/>
      <c r="F68" s="151"/>
      <c r="G68" s="151"/>
      <c r="H68" s="4">
        <v>365</v>
      </c>
      <c r="I68" s="55">
        <f t="shared" si="7"/>
        <v>0.34304511278195488</v>
      </c>
      <c r="J68" s="4">
        <v>369</v>
      </c>
      <c r="K68" s="82">
        <f t="shared" si="1"/>
        <v>0.3468045112781955</v>
      </c>
      <c r="L68" s="4">
        <v>196</v>
      </c>
      <c r="M68" s="56">
        <f t="shared" si="2"/>
        <v>0.18421052631578946</v>
      </c>
      <c r="N68" s="4">
        <v>26</v>
      </c>
      <c r="O68" s="56">
        <f t="shared" si="3"/>
        <v>2.4436090225563908E-2</v>
      </c>
      <c r="P68" s="4">
        <v>12</v>
      </c>
      <c r="Q68" s="55">
        <f t="shared" si="4"/>
        <v>1.1278195488721804E-2</v>
      </c>
      <c r="R68" s="54">
        <v>96</v>
      </c>
      <c r="S68" s="86">
        <f t="shared" si="5"/>
        <v>9.0225563909774431E-2</v>
      </c>
      <c r="T68" s="58">
        <f t="shared" si="6"/>
        <v>1</v>
      </c>
      <c r="U68" s="11">
        <f t="shared" si="0"/>
        <v>1064</v>
      </c>
      <c r="V68" s="8">
        <v>1064</v>
      </c>
      <c r="W68" s="8">
        <f t="shared" si="8"/>
        <v>0</v>
      </c>
    </row>
    <row r="69" spans="2:23" hidden="1" x14ac:dyDescent="0.25">
      <c r="B69" s="46" t="s">
        <v>124</v>
      </c>
      <c r="C69" s="49">
        <v>57</v>
      </c>
      <c r="D69" s="150" t="s">
        <v>83</v>
      </c>
      <c r="E69" s="151"/>
      <c r="F69" s="151"/>
      <c r="G69" s="151"/>
      <c r="H69" s="4">
        <v>421</v>
      </c>
      <c r="I69" s="55">
        <f t="shared" si="7"/>
        <v>0.39567669172932329</v>
      </c>
      <c r="J69" s="4">
        <v>342</v>
      </c>
      <c r="K69" s="56">
        <f t="shared" si="1"/>
        <v>0.32142857142857145</v>
      </c>
      <c r="L69" s="4">
        <v>162</v>
      </c>
      <c r="M69" s="56">
        <f t="shared" si="2"/>
        <v>0.15225563909774437</v>
      </c>
      <c r="N69" s="4">
        <v>54</v>
      </c>
      <c r="O69" s="56">
        <f t="shared" si="3"/>
        <v>5.0751879699248117E-2</v>
      </c>
      <c r="P69" s="4">
        <v>16</v>
      </c>
      <c r="Q69" s="55">
        <f t="shared" si="4"/>
        <v>1.5037593984962405E-2</v>
      </c>
      <c r="R69" s="54">
        <v>69</v>
      </c>
      <c r="S69" s="55">
        <f t="shared" si="5"/>
        <v>6.4849624060150379E-2</v>
      </c>
      <c r="T69" s="58">
        <f t="shared" si="6"/>
        <v>0.99999999999999989</v>
      </c>
      <c r="U69" s="11">
        <f t="shared" si="0"/>
        <v>1064</v>
      </c>
      <c r="V69" s="8">
        <v>1064</v>
      </c>
      <c r="W69" s="8">
        <f t="shared" si="8"/>
        <v>0</v>
      </c>
    </row>
    <row r="70" spans="2:23" hidden="1" x14ac:dyDescent="0.25">
      <c r="B70" s="46" t="s">
        <v>108</v>
      </c>
      <c r="C70" s="49">
        <v>58</v>
      </c>
      <c r="D70" s="150" t="s">
        <v>93</v>
      </c>
      <c r="E70" s="151"/>
      <c r="F70" s="151"/>
      <c r="G70" s="151"/>
      <c r="H70" s="4">
        <v>574</v>
      </c>
      <c r="I70" s="55">
        <f t="shared" si="7"/>
        <v>0.53947368421052633</v>
      </c>
      <c r="J70" s="4">
        <v>320</v>
      </c>
      <c r="K70" s="56">
        <f t="shared" si="1"/>
        <v>0.3007518796992481</v>
      </c>
      <c r="L70" s="4">
        <v>135</v>
      </c>
      <c r="M70" s="56">
        <f t="shared" si="2"/>
        <v>0.12687969924812031</v>
      </c>
      <c r="N70" s="4">
        <v>9</v>
      </c>
      <c r="O70" s="56">
        <f t="shared" si="3"/>
        <v>8.4586466165413529E-3</v>
      </c>
      <c r="P70" s="4">
        <v>9</v>
      </c>
      <c r="Q70" s="55">
        <f t="shared" si="4"/>
        <v>8.4586466165413529E-3</v>
      </c>
      <c r="R70" s="54">
        <v>17</v>
      </c>
      <c r="S70" s="55">
        <f t="shared" si="5"/>
        <v>1.5977443609022556E-2</v>
      </c>
      <c r="T70" s="58">
        <f t="shared" si="6"/>
        <v>1</v>
      </c>
      <c r="U70" s="11">
        <f t="shared" si="0"/>
        <v>1064</v>
      </c>
      <c r="V70" s="8">
        <v>1064</v>
      </c>
      <c r="W70" s="8">
        <f t="shared" si="8"/>
        <v>0</v>
      </c>
    </row>
    <row r="71" spans="2:23" hidden="1" x14ac:dyDescent="0.25">
      <c r="B71" s="46" t="s">
        <v>104</v>
      </c>
      <c r="C71" s="49">
        <v>59</v>
      </c>
      <c r="D71" s="150" t="s">
        <v>125</v>
      </c>
      <c r="E71" s="151"/>
      <c r="F71" s="151"/>
      <c r="G71" s="151"/>
      <c r="H71" s="4">
        <v>463</v>
      </c>
      <c r="I71" s="55">
        <f t="shared" si="7"/>
        <v>0.43515037593984962</v>
      </c>
      <c r="J71" s="4">
        <v>356</v>
      </c>
      <c r="K71" s="56">
        <f t="shared" si="1"/>
        <v>0.33458646616541354</v>
      </c>
      <c r="L71" s="4">
        <v>143</v>
      </c>
      <c r="M71" s="56">
        <f t="shared" si="2"/>
        <v>0.13439849624060152</v>
      </c>
      <c r="N71" s="4">
        <v>31</v>
      </c>
      <c r="O71" s="56">
        <f t="shared" si="3"/>
        <v>2.913533834586466E-2</v>
      </c>
      <c r="P71" s="4">
        <v>21</v>
      </c>
      <c r="Q71" s="55">
        <f t="shared" si="4"/>
        <v>1.9736842105263157E-2</v>
      </c>
      <c r="R71" s="54">
        <v>50</v>
      </c>
      <c r="S71" s="55">
        <f t="shared" si="5"/>
        <v>4.6992481203007516E-2</v>
      </c>
      <c r="T71" s="58">
        <f t="shared" si="6"/>
        <v>1</v>
      </c>
      <c r="U71" s="11">
        <f t="shared" si="0"/>
        <v>1064</v>
      </c>
      <c r="V71" s="8">
        <v>1064</v>
      </c>
      <c r="W71" s="8">
        <f t="shared" si="8"/>
        <v>0</v>
      </c>
    </row>
    <row r="72" spans="2:23" hidden="1" x14ac:dyDescent="0.25">
      <c r="B72" s="46" t="s">
        <v>104</v>
      </c>
      <c r="C72" s="49">
        <v>60</v>
      </c>
      <c r="D72" s="150" t="s">
        <v>126</v>
      </c>
      <c r="E72" s="151"/>
      <c r="F72" s="151"/>
      <c r="G72" s="151"/>
      <c r="H72" s="4">
        <v>368</v>
      </c>
      <c r="I72" s="55">
        <f t="shared" si="7"/>
        <v>0.34586466165413532</v>
      </c>
      <c r="J72" s="4">
        <v>348</v>
      </c>
      <c r="K72" s="56">
        <f t="shared" si="1"/>
        <v>0.32706766917293234</v>
      </c>
      <c r="L72" s="4">
        <v>209</v>
      </c>
      <c r="M72" s="56">
        <f t="shared" si="2"/>
        <v>0.19642857142857142</v>
      </c>
      <c r="N72" s="4">
        <v>46</v>
      </c>
      <c r="O72" s="56">
        <f t="shared" si="3"/>
        <v>4.3233082706766915E-2</v>
      </c>
      <c r="P72" s="4">
        <v>26</v>
      </c>
      <c r="Q72" s="55">
        <f t="shared" si="4"/>
        <v>2.4436090225563908E-2</v>
      </c>
      <c r="R72" s="54">
        <v>67</v>
      </c>
      <c r="S72" s="55">
        <f t="shared" si="5"/>
        <v>6.2969924812030079E-2</v>
      </c>
      <c r="T72" s="58">
        <f t="shared" si="6"/>
        <v>1</v>
      </c>
      <c r="U72" s="11">
        <f t="shared" si="0"/>
        <v>1064</v>
      </c>
      <c r="V72" s="8">
        <v>1064</v>
      </c>
      <c r="W72" s="8">
        <f t="shared" si="8"/>
        <v>0</v>
      </c>
    </row>
    <row r="73" spans="2:23" x14ac:dyDescent="0.25">
      <c r="B73" s="46" t="s">
        <v>103</v>
      </c>
      <c r="C73" s="49">
        <v>61</v>
      </c>
      <c r="D73" s="150" t="s">
        <v>127</v>
      </c>
      <c r="E73" s="151"/>
      <c r="F73" s="151"/>
      <c r="G73" s="151"/>
      <c r="H73" s="4">
        <v>348</v>
      </c>
      <c r="I73" s="55">
        <f t="shared" si="7"/>
        <v>0.32706766917293234</v>
      </c>
      <c r="J73" s="4">
        <v>426</v>
      </c>
      <c r="K73" s="82">
        <f t="shared" si="1"/>
        <v>0.40037593984962405</v>
      </c>
      <c r="L73" s="4">
        <v>146</v>
      </c>
      <c r="M73" s="56">
        <f t="shared" si="2"/>
        <v>0.13721804511278196</v>
      </c>
      <c r="N73" s="4">
        <v>29</v>
      </c>
      <c r="O73" s="56">
        <f t="shared" si="3"/>
        <v>2.7255639097744359E-2</v>
      </c>
      <c r="P73" s="4">
        <v>16</v>
      </c>
      <c r="Q73" s="55">
        <f t="shared" si="4"/>
        <v>1.5037593984962405E-2</v>
      </c>
      <c r="R73" s="54">
        <v>99</v>
      </c>
      <c r="S73" s="86">
        <f t="shared" si="5"/>
        <v>9.3045112781954889E-2</v>
      </c>
      <c r="T73" s="58">
        <f t="shared" si="6"/>
        <v>1</v>
      </c>
      <c r="U73" s="11">
        <f t="shared" si="0"/>
        <v>1064</v>
      </c>
      <c r="V73" s="8">
        <v>1064</v>
      </c>
      <c r="W73" s="8">
        <f t="shared" si="8"/>
        <v>0</v>
      </c>
    </row>
    <row r="74" spans="2:23" x14ac:dyDescent="0.25">
      <c r="B74" s="46" t="s">
        <v>107</v>
      </c>
      <c r="C74" s="49">
        <v>62</v>
      </c>
      <c r="D74" s="150" t="s">
        <v>128</v>
      </c>
      <c r="E74" s="151"/>
      <c r="F74" s="151"/>
      <c r="G74" s="151"/>
      <c r="H74" s="4">
        <v>568</v>
      </c>
      <c r="I74" s="81">
        <f t="shared" si="7"/>
        <v>0.53383458646616544</v>
      </c>
      <c r="J74" s="4">
        <v>358</v>
      </c>
      <c r="K74" s="56">
        <f t="shared" si="1"/>
        <v>0.33646616541353386</v>
      </c>
      <c r="L74" s="4">
        <v>112</v>
      </c>
      <c r="M74" s="56">
        <f t="shared" si="2"/>
        <v>0.10526315789473684</v>
      </c>
      <c r="N74" s="4">
        <v>17</v>
      </c>
      <c r="O74" s="56">
        <f t="shared" si="3"/>
        <v>1.5977443609022556E-2</v>
      </c>
      <c r="P74" s="4">
        <v>3</v>
      </c>
      <c r="Q74" s="55">
        <f t="shared" si="4"/>
        <v>2.819548872180451E-3</v>
      </c>
      <c r="R74" s="54">
        <v>6</v>
      </c>
      <c r="S74" s="55">
        <f t="shared" si="5"/>
        <v>5.6390977443609019E-3</v>
      </c>
      <c r="T74" s="58">
        <f t="shared" si="6"/>
        <v>1</v>
      </c>
      <c r="U74" s="11">
        <f t="shared" si="0"/>
        <v>1064</v>
      </c>
      <c r="V74" s="8">
        <v>1064</v>
      </c>
      <c r="W74" s="8">
        <f t="shared" si="8"/>
        <v>0</v>
      </c>
    </row>
    <row r="75" spans="2:23" hidden="1" x14ac:dyDescent="0.25">
      <c r="B75" s="46" t="s">
        <v>112</v>
      </c>
      <c r="C75" s="49">
        <v>63</v>
      </c>
      <c r="D75" s="150" t="s">
        <v>84</v>
      </c>
      <c r="E75" s="151"/>
      <c r="F75" s="151"/>
      <c r="G75" s="151"/>
      <c r="H75" s="4">
        <v>432</v>
      </c>
      <c r="I75" s="55">
        <f t="shared" si="7"/>
        <v>0.40601503759398494</v>
      </c>
      <c r="J75" s="4">
        <v>369</v>
      </c>
      <c r="K75" s="56">
        <f t="shared" si="1"/>
        <v>0.3468045112781955</v>
      </c>
      <c r="L75" s="4">
        <v>185</v>
      </c>
      <c r="M75" s="56">
        <f t="shared" si="2"/>
        <v>0.17387218045112782</v>
      </c>
      <c r="N75" s="4">
        <v>42</v>
      </c>
      <c r="O75" s="56">
        <f t="shared" si="3"/>
        <v>3.9473684210526314E-2</v>
      </c>
      <c r="P75" s="4">
        <v>27</v>
      </c>
      <c r="Q75" s="55">
        <f t="shared" si="4"/>
        <v>2.5375939849624059E-2</v>
      </c>
      <c r="R75" s="54">
        <v>9</v>
      </c>
      <c r="S75" s="55">
        <f t="shared" si="5"/>
        <v>8.4586466165413529E-3</v>
      </c>
      <c r="T75" s="58">
        <f t="shared" si="6"/>
        <v>1</v>
      </c>
      <c r="U75" s="11">
        <f t="shared" si="0"/>
        <v>1064</v>
      </c>
      <c r="V75" s="8">
        <v>1064</v>
      </c>
      <c r="W75" s="8">
        <f t="shared" si="8"/>
        <v>0</v>
      </c>
    </row>
    <row r="76" spans="2:23" hidden="1" x14ac:dyDescent="0.25">
      <c r="B76" s="46" t="s">
        <v>104</v>
      </c>
      <c r="C76" s="49">
        <v>64</v>
      </c>
      <c r="D76" s="150" t="s">
        <v>129</v>
      </c>
      <c r="E76" s="151"/>
      <c r="F76" s="151"/>
      <c r="G76" s="151"/>
      <c r="H76" s="4">
        <v>336</v>
      </c>
      <c r="I76" s="55">
        <f t="shared" si="7"/>
        <v>0.31578947368421051</v>
      </c>
      <c r="J76" s="4">
        <v>321</v>
      </c>
      <c r="K76" s="56">
        <f t="shared" si="1"/>
        <v>0.30169172932330829</v>
      </c>
      <c r="L76" s="4">
        <v>203</v>
      </c>
      <c r="M76" s="56">
        <f t="shared" si="2"/>
        <v>0.19078947368421054</v>
      </c>
      <c r="N76" s="4">
        <v>88</v>
      </c>
      <c r="O76" s="85">
        <f t="shared" si="3"/>
        <v>8.2706766917293228E-2</v>
      </c>
      <c r="P76" s="4">
        <v>39</v>
      </c>
      <c r="Q76" s="84">
        <f t="shared" si="4"/>
        <v>3.6654135338345863E-2</v>
      </c>
      <c r="R76" s="54">
        <v>77</v>
      </c>
      <c r="S76" s="55">
        <f t="shared" si="5"/>
        <v>7.2368421052631582E-2</v>
      </c>
      <c r="T76" s="58">
        <f t="shared" si="6"/>
        <v>1</v>
      </c>
      <c r="U76" s="11">
        <f t="shared" si="0"/>
        <v>1064</v>
      </c>
      <c r="V76" s="8">
        <v>1064</v>
      </c>
      <c r="W76" s="8">
        <f t="shared" si="8"/>
        <v>0</v>
      </c>
    </row>
    <row r="77" spans="2:23" hidden="1" x14ac:dyDescent="0.25">
      <c r="B77" s="46" t="s">
        <v>104</v>
      </c>
      <c r="C77" s="49">
        <v>65</v>
      </c>
      <c r="D77" s="150" t="s">
        <v>94</v>
      </c>
      <c r="E77" s="151"/>
      <c r="F77" s="151"/>
      <c r="G77" s="151"/>
      <c r="H77" s="4">
        <v>335</v>
      </c>
      <c r="I77" s="55">
        <f t="shared" si="7"/>
        <v>0.31484962406015038</v>
      </c>
      <c r="J77" s="4">
        <v>347</v>
      </c>
      <c r="K77" s="56">
        <f t="shared" si="1"/>
        <v>0.32612781954887216</v>
      </c>
      <c r="L77" s="4">
        <v>226</v>
      </c>
      <c r="M77" s="56">
        <f t="shared" si="2"/>
        <v>0.21240601503759399</v>
      </c>
      <c r="N77" s="4">
        <v>51</v>
      </c>
      <c r="O77" s="56">
        <f t="shared" si="3"/>
        <v>4.7932330827067667E-2</v>
      </c>
      <c r="P77" s="4">
        <v>35</v>
      </c>
      <c r="Q77" s="55">
        <f t="shared" si="4"/>
        <v>3.2894736842105261E-2</v>
      </c>
      <c r="R77" s="54">
        <v>70</v>
      </c>
      <c r="S77" s="55">
        <f t="shared" si="5"/>
        <v>6.5789473684210523E-2</v>
      </c>
      <c r="T77" s="58">
        <f t="shared" si="6"/>
        <v>1</v>
      </c>
      <c r="U77" s="11">
        <f t="shared" ref="U77:U86" si="9">H77+J77+L77+N77+P77+R77</f>
        <v>1064</v>
      </c>
      <c r="V77" s="8">
        <v>1064</v>
      </c>
      <c r="W77" s="8">
        <f t="shared" si="8"/>
        <v>0</v>
      </c>
    </row>
    <row r="78" spans="2:23" hidden="1" x14ac:dyDescent="0.25">
      <c r="B78" s="46" t="s">
        <v>130</v>
      </c>
      <c r="C78" s="49">
        <v>66</v>
      </c>
      <c r="D78" s="150" t="s">
        <v>131</v>
      </c>
      <c r="E78" s="151"/>
      <c r="F78" s="151"/>
      <c r="G78" s="151"/>
      <c r="H78" s="4">
        <v>456</v>
      </c>
      <c r="I78" s="55">
        <f t="shared" si="7"/>
        <v>0.42857142857142855</v>
      </c>
      <c r="J78" s="4">
        <v>342</v>
      </c>
      <c r="K78" s="56">
        <f t="shared" ref="K78:K86" si="10">J78/V78</f>
        <v>0.32142857142857145</v>
      </c>
      <c r="L78" s="4">
        <v>176</v>
      </c>
      <c r="M78" s="56">
        <f t="shared" ref="M78:M86" si="11">L78/V78</f>
        <v>0.16541353383458646</v>
      </c>
      <c r="N78" s="4">
        <v>36</v>
      </c>
      <c r="O78" s="56">
        <f t="shared" ref="O78:O86" si="12">N78/V78</f>
        <v>3.3834586466165412E-2</v>
      </c>
      <c r="P78" s="4">
        <v>18</v>
      </c>
      <c r="Q78" s="55">
        <f t="shared" ref="Q78:Q86" si="13">P78/V78</f>
        <v>1.6917293233082706E-2</v>
      </c>
      <c r="R78" s="54">
        <v>36</v>
      </c>
      <c r="S78" s="55">
        <f t="shared" ref="S78:S86" si="14">R78/V78</f>
        <v>3.3834586466165412E-2</v>
      </c>
      <c r="T78" s="58">
        <f t="shared" ref="T78:T86" si="15">I78+K78+M78+O78+Q78+S78</f>
        <v>1</v>
      </c>
      <c r="U78" s="11">
        <f t="shared" si="9"/>
        <v>1064</v>
      </c>
      <c r="V78" s="8">
        <v>1064</v>
      </c>
      <c r="W78" s="8">
        <f t="shared" si="8"/>
        <v>0</v>
      </c>
    </row>
    <row r="79" spans="2:23" hidden="1" x14ac:dyDescent="0.25">
      <c r="B79" s="46" t="s">
        <v>112</v>
      </c>
      <c r="C79" s="49">
        <v>67</v>
      </c>
      <c r="D79" s="150" t="s">
        <v>95</v>
      </c>
      <c r="E79" s="151"/>
      <c r="F79" s="151"/>
      <c r="G79" s="151"/>
      <c r="H79" s="4">
        <v>261</v>
      </c>
      <c r="I79" s="55">
        <f t="shared" ref="I79:I86" si="16">H79/V79</f>
        <v>0.24530075187969924</v>
      </c>
      <c r="J79" s="4">
        <v>305</v>
      </c>
      <c r="K79" s="56">
        <f t="shared" si="10"/>
        <v>0.28665413533834588</v>
      </c>
      <c r="L79" s="4">
        <v>258</v>
      </c>
      <c r="M79" s="83">
        <f t="shared" si="11"/>
        <v>0.2424812030075188</v>
      </c>
      <c r="N79" s="4">
        <v>120</v>
      </c>
      <c r="O79" s="85">
        <f t="shared" si="12"/>
        <v>0.11278195488721804</v>
      </c>
      <c r="P79" s="4">
        <v>99</v>
      </c>
      <c r="Q79" s="84">
        <f t="shared" si="13"/>
        <v>9.3045112781954889E-2</v>
      </c>
      <c r="R79" s="54">
        <v>21</v>
      </c>
      <c r="S79" s="55">
        <f t="shared" si="14"/>
        <v>1.9736842105263157E-2</v>
      </c>
      <c r="T79" s="58">
        <f t="shared" si="15"/>
        <v>0.99999999999999989</v>
      </c>
      <c r="U79" s="11">
        <f t="shared" si="9"/>
        <v>1064</v>
      </c>
      <c r="V79" s="8">
        <v>1064</v>
      </c>
      <c r="W79" s="8">
        <f t="shared" ref="W79:W86" si="17">V79-U79</f>
        <v>0</v>
      </c>
    </row>
    <row r="80" spans="2:23" hidden="1" x14ac:dyDescent="0.25">
      <c r="B80" s="46" t="s">
        <v>132</v>
      </c>
      <c r="C80" s="49">
        <v>68</v>
      </c>
      <c r="D80" s="150" t="s">
        <v>96</v>
      </c>
      <c r="E80" s="151"/>
      <c r="F80" s="151"/>
      <c r="G80" s="151"/>
      <c r="H80" s="7">
        <v>291</v>
      </c>
      <c r="I80" s="55">
        <f t="shared" si="16"/>
        <v>0.27349624060150374</v>
      </c>
      <c r="J80" s="7">
        <v>386</v>
      </c>
      <c r="K80" s="56">
        <f t="shared" si="10"/>
        <v>0.36278195488721804</v>
      </c>
      <c r="L80" s="7">
        <v>264</v>
      </c>
      <c r="M80" s="83">
        <f t="shared" si="11"/>
        <v>0.24812030075187969</v>
      </c>
      <c r="N80" s="7">
        <v>32</v>
      </c>
      <c r="O80" s="56">
        <f t="shared" si="12"/>
        <v>3.007518796992481E-2</v>
      </c>
      <c r="P80" s="7">
        <v>56</v>
      </c>
      <c r="Q80" s="84">
        <f t="shared" si="13"/>
        <v>5.2631578947368418E-2</v>
      </c>
      <c r="R80" s="54">
        <v>35</v>
      </c>
      <c r="S80" s="55">
        <f t="shared" si="14"/>
        <v>3.2894736842105261E-2</v>
      </c>
      <c r="T80" s="58">
        <f t="shared" si="15"/>
        <v>1</v>
      </c>
      <c r="U80" s="11">
        <f t="shared" si="9"/>
        <v>1064</v>
      </c>
      <c r="V80" s="8">
        <v>1064</v>
      </c>
      <c r="W80" s="8">
        <f t="shared" si="17"/>
        <v>0</v>
      </c>
    </row>
    <row r="81" spans="2:23" hidden="1" x14ac:dyDescent="0.25">
      <c r="B81" s="46" t="s">
        <v>132</v>
      </c>
      <c r="C81" s="49">
        <v>69</v>
      </c>
      <c r="D81" s="150" t="s">
        <v>97</v>
      </c>
      <c r="E81" s="151"/>
      <c r="F81" s="151"/>
      <c r="G81" s="151"/>
      <c r="H81" s="7">
        <v>530</v>
      </c>
      <c r="I81" s="55">
        <f t="shared" si="16"/>
        <v>0.49812030075187969</v>
      </c>
      <c r="J81" s="7">
        <v>265</v>
      </c>
      <c r="K81" s="56">
        <f t="shared" si="10"/>
        <v>0.24906015037593984</v>
      </c>
      <c r="L81" s="7">
        <v>198</v>
      </c>
      <c r="M81" s="56">
        <f t="shared" si="11"/>
        <v>0.18609022556390978</v>
      </c>
      <c r="N81" s="7">
        <v>17</v>
      </c>
      <c r="O81" s="56">
        <f t="shared" si="12"/>
        <v>1.5977443609022556E-2</v>
      </c>
      <c r="P81" s="7">
        <v>42</v>
      </c>
      <c r="Q81" s="84">
        <f t="shared" si="13"/>
        <v>3.9473684210526314E-2</v>
      </c>
      <c r="R81" s="54">
        <v>12</v>
      </c>
      <c r="S81" s="55">
        <f t="shared" si="14"/>
        <v>1.1278195488721804E-2</v>
      </c>
      <c r="T81" s="58">
        <f t="shared" si="15"/>
        <v>0.99999999999999989</v>
      </c>
      <c r="U81" s="11">
        <f t="shared" si="9"/>
        <v>1064</v>
      </c>
      <c r="V81" s="8">
        <v>1064</v>
      </c>
      <c r="W81" s="8">
        <f t="shared" si="17"/>
        <v>0</v>
      </c>
    </row>
    <row r="82" spans="2:23" hidden="1" x14ac:dyDescent="0.25">
      <c r="B82" s="46" t="s">
        <v>132</v>
      </c>
      <c r="C82" s="49">
        <v>70</v>
      </c>
      <c r="D82" s="150" t="s">
        <v>98</v>
      </c>
      <c r="E82" s="151"/>
      <c r="F82" s="151"/>
      <c r="G82" s="151"/>
      <c r="H82" s="7">
        <v>379</v>
      </c>
      <c r="I82" s="55">
        <f t="shared" si="16"/>
        <v>0.35620300751879697</v>
      </c>
      <c r="J82" s="7">
        <v>340</v>
      </c>
      <c r="K82" s="56">
        <f t="shared" si="10"/>
        <v>0.31954887218045114</v>
      </c>
      <c r="L82" s="7">
        <v>244</v>
      </c>
      <c r="M82" s="83">
        <f t="shared" si="11"/>
        <v>0.22932330827067668</v>
      </c>
      <c r="N82" s="7">
        <v>45</v>
      </c>
      <c r="O82" s="56">
        <f t="shared" si="12"/>
        <v>4.2293233082706765E-2</v>
      </c>
      <c r="P82" s="7">
        <v>45</v>
      </c>
      <c r="Q82" s="55">
        <f t="shared" si="13"/>
        <v>4.2293233082706765E-2</v>
      </c>
      <c r="R82" s="54">
        <v>11</v>
      </c>
      <c r="S82" s="55">
        <f t="shared" si="14"/>
        <v>1.0338345864661654E-2</v>
      </c>
      <c r="T82" s="58">
        <f t="shared" si="15"/>
        <v>0.99999999999999989</v>
      </c>
      <c r="U82" s="11">
        <f t="shared" si="9"/>
        <v>1064</v>
      </c>
      <c r="V82" s="8">
        <v>1064</v>
      </c>
      <c r="W82" s="8">
        <f t="shared" si="17"/>
        <v>0</v>
      </c>
    </row>
    <row r="83" spans="2:23" hidden="1" x14ac:dyDescent="0.25">
      <c r="B83" s="46" t="s">
        <v>132</v>
      </c>
      <c r="C83" s="49">
        <v>71</v>
      </c>
      <c r="D83" s="150" t="s">
        <v>99</v>
      </c>
      <c r="E83" s="151"/>
      <c r="F83" s="151"/>
      <c r="G83" s="151"/>
      <c r="H83" s="7">
        <v>490</v>
      </c>
      <c r="I83" s="55">
        <f t="shared" si="16"/>
        <v>0.46052631578947367</v>
      </c>
      <c r="J83" s="7">
        <v>300</v>
      </c>
      <c r="K83" s="56">
        <f t="shared" si="10"/>
        <v>0.28195488721804512</v>
      </c>
      <c r="L83" s="7">
        <v>167</v>
      </c>
      <c r="M83" s="56">
        <f t="shared" si="11"/>
        <v>0.15695488721804512</v>
      </c>
      <c r="N83" s="7">
        <v>35</v>
      </c>
      <c r="O83" s="56">
        <f t="shared" si="12"/>
        <v>3.2894736842105261E-2</v>
      </c>
      <c r="P83" s="7">
        <v>41</v>
      </c>
      <c r="Q83" s="55">
        <f t="shared" si="13"/>
        <v>3.8533834586466163E-2</v>
      </c>
      <c r="R83" s="54">
        <v>31</v>
      </c>
      <c r="S83" s="55">
        <f t="shared" si="14"/>
        <v>2.913533834586466E-2</v>
      </c>
      <c r="T83" s="58">
        <f t="shared" si="15"/>
        <v>1</v>
      </c>
      <c r="U83" s="11">
        <f t="shared" si="9"/>
        <v>1064</v>
      </c>
      <c r="V83" s="8">
        <v>1064</v>
      </c>
      <c r="W83" s="8">
        <f t="shared" si="17"/>
        <v>0</v>
      </c>
    </row>
    <row r="84" spans="2:23" x14ac:dyDescent="0.25">
      <c r="B84" s="46" t="s">
        <v>132</v>
      </c>
      <c r="C84" s="49">
        <v>72</v>
      </c>
      <c r="D84" s="150" t="s">
        <v>100</v>
      </c>
      <c r="E84" s="151"/>
      <c r="F84" s="151"/>
      <c r="G84" s="151"/>
      <c r="H84" s="7">
        <v>352</v>
      </c>
      <c r="I84" s="55">
        <f t="shared" si="16"/>
        <v>0.33082706766917291</v>
      </c>
      <c r="J84" s="7">
        <v>428</v>
      </c>
      <c r="K84" s="82">
        <f t="shared" si="10"/>
        <v>0.40225563909774437</v>
      </c>
      <c r="L84" s="7">
        <v>202</v>
      </c>
      <c r="M84" s="56">
        <f t="shared" si="11"/>
        <v>0.18984962406015038</v>
      </c>
      <c r="N84" s="7">
        <v>19</v>
      </c>
      <c r="O84" s="56">
        <f t="shared" si="12"/>
        <v>1.7857142857142856E-2</v>
      </c>
      <c r="P84" s="7">
        <v>36</v>
      </c>
      <c r="Q84" s="55">
        <f t="shared" si="13"/>
        <v>3.3834586466165412E-2</v>
      </c>
      <c r="R84" s="54">
        <v>27</v>
      </c>
      <c r="S84" s="55">
        <f t="shared" si="14"/>
        <v>2.5375939849624059E-2</v>
      </c>
      <c r="T84" s="58">
        <f t="shared" si="15"/>
        <v>1</v>
      </c>
      <c r="U84" s="11">
        <f t="shared" si="9"/>
        <v>1064</v>
      </c>
      <c r="V84" s="8">
        <v>1064</v>
      </c>
      <c r="W84" s="8">
        <f t="shared" si="17"/>
        <v>0</v>
      </c>
    </row>
    <row r="85" spans="2:23" x14ac:dyDescent="0.25">
      <c r="B85" s="46" t="s">
        <v>132</v>
      </c>
      <c r="C85" s="49">
        <v>73</v>
      </c>
      <c r="D85" s="150" t="s">
        <v>101</v>
      </c>
      <c r="E85" s="151"/>
      <c r="F85" s="151"/>
      <c r="G85" s="151"/>
      <c r="H85" s="7">
        <v>421</v>
      </c>
      <c r="I85" s="55">
        <f t="shared" si="16"/>
        <v>0.39567669172932329</v>
      </c>
      <c r="J85" s="7">
        <v>386</v>
      </c>
      <c r="K85" s="82">
        <f t="shared" si="10"/>
        <v>0.36278195488721804</v>
      </c>
      <c r="L85" s="7">
        <v>159</v>
      </c>
      <c r="M85" s="56">
        <f t="shared" si="11"/>
        <v>0.14943609022556392</v>
      </c>
      <c r="N85" s="7">
        <v>32</v>
      </c>
      <c r="O85" s="56">
        <f t="shared" si="12"/>
        <v>3.007518796992481E-2</v>
      </c>
      <c r="P85" s="7">
        <v>38</v>
      </c>
      <c r="Q85" s="55">
        <f t="shared" si="13"/>
        <v>3.5714285714285712E-2</v>
      </c>
      <c r="R85" s="54">
        <v>28</v>
      </c>
      <c r="S85" s="55">
        <f t="shared" si="14"/>
        <v>2.6315789473684209E-2</v>
      </c>
      <c r="T85" s="58">
        <f t="shared" si="15"/>
        <v>0.99999999999999989</v>
      </c>
      <c r="U85" s="11">
        <f t="shared" si="9"/>
        <v>1064</v>
      </c>
      <c r="V85" s="8">
        <v>1064</v>
      </c>
      <c r="W85" s="8">
        <f t="shared" si="17"/>
        <v>0</v>
      </c>
    </row>
    <row r="86" spans="2:23" ht="39.75" hidden="1" customHeight="1" thickBot="1" x14ac:dyDescent="0.3">
      <c r="B86" s="47" t="s">
        <v>105</v>
      </c>
      <c r="C86" s="50">
        <v>74</v>
      </c>
      <c r="D86" s="150" t="s">
        <v>85</v>
      </c>
      <c r="E86" s="151"/>
      <c r="F86" s="151"/>
      <c r="G86" s="151"/>
      <c r="H86" s="7">
        <v>380</v>
      </c>
      <c r="I86" s="55">
        <f t="shared" si="16"/>
        <v>0.35714285714285715</v>
      </c>
      <c r="J86" s="7">
        <v>258</v>
      </c>
      <c r="K86" s="56">
        <f t="shared" si="10"/>
        <v>0.2424812030075188</v>
      </c>
      <c r="L86" s="7">
        <v>160</v>
      </c>
      <c r="M86" s="56">
        <f t="shared" si="11"/>
        <v>0.15037593984962405</v>
      </c>
      <c r="N86" s="7">
        <v>176</v>
      </c>
      <c r="O86" s="56">
        <f t="shared" si="12"/>
        <v>0.16541353383458646</v>
      </c>
      <c r="P86" s="7">
        <v>74</v>
      </c>
      <c r="Q86" s="84">
        <f t="shared" si="13"/>
        <v>6.9548872180451124E-2</v>
      </c>
      <c r="R86" s="54">
        <v>16</v>
      </c>
      <c r="S86" s="55">
        <f t="shared" si="14"/>
        <v>1.5037593984962405E-2</v>
      </c>
      <c r="T86" s="58">
        <f t="shared" si="15"/>
        <v>1</v>
      </c>
      <c r="U86" s="11">
        <f t="shared" si="9"/>
        <v>1064</v>
      </c>
      <c r="V86" s="8">
        <v>1064</v>
      </c>
      <c r="W86" s="8">
        <f t="shared" si="17"/>
        <v>0</v>
      </c>
    </row>
    <row r="87" spans="2:23" x14ac:dyDescent="0.25">
      <c r="S87" s="1"/>
      <c r="T87" s="3"/>
    </row>
    <row r="88" spans="2:23" ht="13.5" thickBot="1" x14ac:dyDescent="0.3"/>
    <row r="89" spans="2:23" ht="30" customHeight="1" thickBot="1" x14ac:dyDescent="0.3">
      <c r="E89" s="167" t="s">
        <v>141</v>
      </c>
      <c r="F89" s="168"/>
    </row>
    <row r="90" spans="2:23" ht="13.5" thickBot="1" x14ac:dyDescent="0.3"/>
    <row r="91" spans="2:23" x14ac:dyDescent="0.25">
      <c r="B91" s="45" t="s">
        <v>112</v>
      </c>
      <c r="C91" s="48">
        <v>44</v>
      </c>
      <c r="D91" s="169" t="s">
        <v>114</v>
      </c>
      <c r="E91" s="170"/>
      <c r="F91" s="170"/>
      <c r="G91" s="170"/>
      <c r="H91" s="106">
        <v>0.64</v>
      </c>
    </row>
    <row r="92" spans="2:23" x14ac:dyDescent="0.25">
      <c r="B92" s="46" t="s">
        <v>103</v>
      </c>
      <c r="C92" s="49">
        <v>2</v>
      </c>
      <c r="D92" s="150" t="s">
        <v>42</v>
      </c>
      <c r="E92" s="151"/>
      <c r="F92" s="151"/>
      <c r="G92" s="151"/>
      <c r="H92" s="95">
        <v>0.57999999999999996</v>
      </c>
    </row>
    <row r="93" spans="2:23" x14ac:dyDescent="0.25">
      <c r="B93" s="46" t="s">
        <v>105</v>
      </c>
      <c r="C93" s="49">
        <v>25</v>
      </c>
      <c r="D93" s="150" t="s">
        <v>65</v>
      </c>
      <c r="E93" s="151"/>
      <c r="F93" s="151"/>
      <c r="G93" s="151"/>
      <c r="H93" s="95">
        <v>0.56000000000000005</v>
      </c>
    </row>
    <row r="94" spans="2:23" x14ac:dyDescent="0.25">
      <c r="B94" s="46" t="s">
        <v>105</v>
      </c>
      <c r="C94" s="49">
        <v>19</v>
      </c>
      <c r="D94" s="150" t="s">
        <v>59</v>
      </c>
      <c r="E94" s="151"/>
      <c r="F94" s="151"/>
      <c r="G94" s="151"/>
      <c r="H94" s="95">
        <v>0.55000000000000004</v>
      </c>
    </row>
    <row r="95" spans="2:23" x14ac:dyDescent="0.25">
      <c r="B95" s="46" t="s">
        <v>105</v>
      </c>
      <c r="C95" s="49">
        <v>42</v>
      </c>
      <c r="D95" s="150" t="s">
        <v>82</v>
      </c>
      <c r="E95" s="151"/>
      <c r="F95" s="151"/>
      <c r="G95" s="151"/>
      <c r="H95" s="95">
        <v>0.54</v>
      </c>
    </row>
    <row r="96" spans="2:23" x14ac:dyDescent="0.25">
      <c r="B96" s="46" t="s">
        <v>107</v>
      </c>
      <c r="C96" s="49">
        <v>62</v>
      </c>
      <c r="D96" s="150" t="s">
        <v>128</v>
      </c>
      <c r="E96" s="151"/>
      <c r="F96" s="151"/>
      <c r="G96" s="151"/>
      <c r="H96" s="95">
        <v>0.53</v>
      </c>
    </row>
    <row r="97" spans="2:8" x14ac:dyDescent="0.25">
      <c r="B97" s="46" t="s">
        <v>105</v>
      </c>
      <c r="C97" s="49">
        <v>18</v>
      </c>
      <c r="D97" s="150" t="s">
        <v>58</v>
      </c>
      <c r="E97" s="151"/>
      <c r="F97" s="151"/>
      <c r="G97" s="151"/>
      <c r="H97" s="95">
        <v>0.53</v>
      </c>
    </row>
    <row r="98" spans="2:8" ht="36.75" customHeight="1" thickBot="1" x14ac:dyDescent="0.3">
      <c r="B98" s="46" t="s">
        <v>104</v>
      </c>
      <c r="C98" s="49">
        <v>40</v>
      </c>
      <c r="D98" s="150" t="s">
        <v>79</v>
      </c>
      <c r="E98" s="151"/>
      <c r="F98" s="151"/>
      <c r="G98" s="151"/>
      <c r="H98" s="95">
        <v>0.52</v>
      </c>
    </row>
    <row r="99" spans="2:8" ht="30.75" customHeight="1" x14ac:dyDescent="0.25">
      <c r="B99" s="45" t="s">
        <v>103</v>
      </c>
      <c r="C99" s="48">
        <v>1</v>
      </c>
      <c r="D99" s="152" t="s">
        <v>41</v>
      </c>
      <c r="E99" s="153"/>
      <c r="F99" s="153"/>
      <c r="G99" s="153"/>
      <c r="H99" s="95">
        <v>0.52</v>
      </c>
    </row>
    <row r="100" spans="2:8" ht="38.25" customHeight="1" x14ac:dyDescent="0.25">
      <c r="B100" s="46" t="s">
        <v>104</v>
      </c>
      <c r="C100" s="49">
        <v>5</v>
      </c>
      <c r="D100" s="150" t="s">
        <v>45</v>
      </c>
      <c r="E100" s="151"/>
      <c r="F100" s="151"/>
      <c r="G100" s="151"/>
      <c r="H100" s="95">
        <v>0.51</v>
      </c>
    </row>
    <row r="101" spans="2:8" ht="13.5" thickBot="1" x14ac:dyDescent="0.3">
      <c r="B101" s="47" t="s">
        <v>105</v>
      </c>
      <c r="C101" s="50">
        <v>27</v>
      </c>
      <c r="D101" s="164" t="s">
        <v>67</v>
      </c>
      <c r="E101" s="165"/>
      <c r="F101" s="165"/>
      <c r="G101" s="165"/>
      <c r="H101" s="96">
        <v>0.51</v>
      </c>
    </row>
  </sheetData>
  <autoFilter ref="B10:T86">
    <filterColumn colId="2" showButton="0"/>
    <filterColumn colId="3" showButton="0"/>
    <filterColumn colId="4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</autoFilter>
  <mergeCells count="100">
    <mergeCell ref="B10:B12"/>
    <mergeCell ref="C10:C12"/>
    <mergeCell ref="D10:G12"/>
    <mergeCell ref="H10:S10"/>
    <mergeCell ref="H11:I11"/>
    <mergeCell ref="J11:K11"/>
    <mergeCell ref="D14:G14"/>
    <mergeCell ref="H2:S3"/>
    <mergeCell ref="D5:E5"/>
    <mergeCell ref="H5:T6"/>
    <mergeCell ref="D7:G7"/>
    <mergeCell ref="L11:M11"/>
    <mergeCell ref="N11:O11"/>
    <mergeCell ref="P11:Q11"/>
    <mergeCell ref="R11:S11"/>
    <mergeCell ref="D13:G13"/>
    <mergeCell ref="D26:G26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38:G38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50:G50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62:G62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74:G74"/>
    <mergeCell ref="D63:G63"/>
    <mergeCell ref="D64:G64"/>
    <mergeCell ref="D65:G65"/>
    <mergeCell ref="D66:G66"/>
    <mergeCell ref="D67:G67"/>
    <mergeCell ref="D68:G68"/>
    <mergeCell ref="D69:G69"/>
    <mergeCell ref="D70:G70"/>
    <mergeCell ref="D71:G71"/>
    <mergeCell ref="D72:G72"/>
    <mergeCell ref="D73:G73"/>
    <mergeCell ref="D86:G86"/>
    <mergeCell ref="D75:G75"/>
    <mergeCell ref="D76:G76"/>
    <mergeCell ref="D77:G77"/>
    <mergeCell ref="D78:G78"/>
    <mergeCell ref="D79:G79"/>
    <mergeCell ref="D80:G80"/>
    <mergeCell ref="D81:G81"/>
    <mergeCell ref="D82:G82"/>
    <mergeCell ref="D83:G83"/>
    <mergeCell ref="D84:G84"/>
    <mergeCell ref="D85:G85"/>
    <mergeCell ref="D101:G101"/>
    <mergeCell ref="E89:F89"/>
    <mergeCell ref="D91:G91"/>
    <mergeCell ref="D92:G92"/>
    <mergeCell ref="D93:G93"/>
    <mergeCell ref="D94:G94"/>
    <mergeCell ref="D95:G95"/>
    <mergeCell ref="D96:G96"/>
    <mergeCell ref="D97:G97"/>
    <mergeCell ref="D98:G98"/>
    <mergeCell ref="D99:G99"/>
    <mergeCell ref="D100:G100"/>
  </mergeCells>
  <conditionalFormatting sqref="B13">
    <cfRule type="cellIs" dxfId="223" priority="213" operator="equal">
      <formula>"Gestión documental "</formula>
    </cfRule>
    <cfRule type="cellIs" dxfId="222" priority="214" operator="equal">
      <formula>"Administración del campus "</formula>
    </cfRule>
    <cfRule type="cellIs" dxfId="221" priority="215" operator="equal">
      <formula>"Biblioteca"</formula>
    </cfRule>
    <cfRule type="cellIs" dxfId="220" priority="216" operator="equal">
      <formula>"Comunicaciones "</formula>
    </cfRule>
    <cfRule type="cellIs" dxfId="219" priority="217" operator="equal">
      <formula>"Gestión tics "</formula>
    </cfRule>
    <cfRule type="cellIs" dxfId="218" priority="218" operator="equal">
      <formula>"Extensión "</formula>
    </cfRule>
    <cfRule type="cellIs" dxfId="217" priority="219" operator="equal">
      <formula>"Bienestar"</formula>
    </cfRule>
    <cfRule type="cellIs" dxfId="216" priority="220" operator="equal">
      <formula>"Jurídica"</formula>
    </cfRule>
    <cfRule type="cellIs" dxfId="215" priority="221" operator="equal">
      <formula>"Apoyo académico"</formula>
    </cfRule>
    <cfRule type="cellIs" dxfId="214" priority="222" operator="equal">
      <formula>"Docencia"</formula>
    </cfRule>
    <cfRule type="cellIs" dxfId="213" priority="223" operator="equal">
      <formula>"Investigación "</formula>
    </cfRule>
    <cfRule type="cellIs" dxfId="212" priority="224" operator="equal">
      <formula>"Direccionamiento "</formula>
    </cfRule>
  </conditionalFormatting>
  <conditionalFormatting sqref="B14">
    <cfRule type="cellIs" dxfId="211" priority="201" operator="equal">
      <formula>"Gestión documental "</formula>
    </cfRule>
    <cfRule type="cellIs" dxfId="210" priority="202" operator="equal">
      <formula>"Administración del campus "</formula>
    </cfRule>
    <cfRule type="cellIs" dxfId="209" priority="203" operator="equal">
      <formula>"Biblioteca"</formula>
    </cfRule>
    <cfRule type="cellIs" dxfId="208" priority="204" operator="equal">
      <formula>"Comunicaciones "</formula>
    </cfRule>
    <cfRule type="cellIs" dxfId="207" priority="205" operator="equal">
      <formula>"Gestión tics "</formula>
    </cfRule>
    <cfRule type="cellIs" dxfId="206" priority="206" operator="equal">
      <formula>"Extensión "</formula>
    </cfRule>
    <cfRule type="cellIs" dxfId="205" priority="207" operator="equal">
      <formula>"Bienestar"</formula>
    </cfRule>
    <cfRule type="cellIs" dxfId="204" priority="208" operator="equal">
      <formula>"Jurídica"</formula>
    </cfRule>
    <cfRule type="cellIs" dxfId="203" priority="209" operator="equal">
      <formula>"Apoyo académico"</formula>
    </cfRule>
    <cfRule type="cellIs" dxfId="202" priority="210" operator="equal">
      <formula>"Docencia"</formula>
    </cfRule>
    <cfRule type="cellIs" dxfId="201" priority="211" operator="equal">
      <formula>"Investigación "</formula>
    </cfRule>
    <cfRule type="cellIs" dxfId="200" priority="212" operator="equal">
      <formula>"Direccionamiento "</formula>
    </cfRule>
  </conditionalFormatting>
  <conditionalFormatting sqref="B15:B86">
    <cfRule type="cellIs" dxfId="199" priority="189" operator="equal">
      <formula>"Gestión documental "</formula>
    </cfRule>
    <cfRule type="cellIs" dxfId="198" priority="190" operator="equal">
      <formula>"Administración del campus "</formula>
    </cfRule>
    <cfRule type="cellIs" dxfId="197" priority="191" operator="equal">
      <formula>"Biblioteca"</formula>
    </cfRule>
    <cfRule type="cellIs" dxfId="196" priority="192" operator="equal">
      <formula>"Comunicaciones "</formula>
    </cfRule>
    <cfRule type="cellIs" dxfId="195" priority="193" operator="equal">
      <formula>"Gestión tics "</formula>
    </cfRule>
    <cfRule type="cellIs" dxfId="194" priority="194" operator="equal">
      <formula>"Extensión "</formula>
    </cfRule>
    <cfRule type="cellIs" dxfId="193" priority="195" operator="equal">
      <formula>"Bienestar"</formula>
    </cfRule>
    <cfRule type="cellIs" dxfId="192" priority="196" operator="equal">
      <formula>"Jurídica"</formula>
    </cfRule>
    <cfRule type="cellIs" dxfId="191" priority="197" operator="equal">
      <formula>"Apoyo académico"</formula>
    </cfRule>
    <cfRule type="cellIs" dxfId="190" priority="198" operator="equal">
      <formula>"Docencia"</formula>
    </cfRule>
    <cfRule type="cellIs" dxfId="189" priority="199" operator="equal">
      <formula>"Investigación "</formula>
    </cfRule>
    <cfRule type="cellIs" dxfId="188" priority="200" operator="equal">
      <formula>"Direccionamiento "</formula>
    </cfRule>
  </conditionalFormatting>
  <conditionalFormatting sqref="B16">
    <cfRule type="cellIs" dxfId="187" priority="188" operator="equal">
      <formula>"Docencia "</formula>
    </cfRule>
  </conditionalFormatting>
  <conditionalFormatting sqref="B17:B86">
    <cfRule type="cellIs" dxfId="186" priority="187" operator="equal">
      <formula>"Docencia "</formula>
    </cfRule>
  </conditionalFormatting>
  <conditionalFormatting sqref="B18">
    <cfRule type="cellIs" dxfId="185" priority="185" operator="equal">
      <formula>"Apoyo académico "</formula>
    </cfRule>
    <cfRule type="cellIs" dxfId="184" priority="186" operator="equal">
      <formula>"Apoyo académico"</formula>
    </cfRule>
  </conditionalFormatting>
  <conditionalFormatting sqref="B19:B86">
    <cfRule type="cellIs" dxfId="183" priority="183" operator="equal">
      <formula>"Apoyo académico "</formula>
    </cfRule>
    <cfRule type="cellIs" dxfId="182" priority="184" operator="equal">
      <formula>"Apoyo académico"</formula>
    </cfRule>
  </conditionalFormatting>
  <conditionalFormatting sqref="B20">
    <cfRule type="cellIs" dxfId="181" priority="182" operator="equal">
      <formula>"Jurídica "</formula>
    </cfRule>
  </conditionalFormatting>
  <conditionalFormatting sqref="B22:B86">
    <cfRule type="cellIs" dxfId="180" priority="181" operator="equal">
      <formula>"Jurídica "</formula>
    </cfRule>
  </conditionalFormatting>
  <conditionalFormatting sqref="B26">
    <cfRule type="cellIs" dxfId="179" priority="180" operator="equal">
      <formula>"Bienestar "</formula>
    </cfRule>
  </conditionalFormatting>
  <conditionalFormatting sqref="B27:B86">
    <cfRule type="cellIs" dxfId="178" priority="179" operator="equal">
      <formula>"Bienestar "</formula>
    </cfRule>
  </conditionalFormatting>
  <conditionalFormatting sqref="B67">
    <cfRule type="cellIs" dxfId="177" priority="178" operator="equal">
      <formula>"Biblioteca "</formula>
    </cfRule>
  </conditionalFormatting>
  <conditionalFormatting sqref="B68:B86">
    <cfRule type="cellIs" dxfId="176" priority="177" operator="equal">
      <formula>"Biblioteca "</formula>
    </cfRule>
  </conditionalFormatting>
  <conditionalFormatting sqref="B78">
    <cfRule type="cellIs" dxfId="175" priority="176" operator="equal">
      <formula>"Recursos académicos "</formula>
    </cfRule>
  </conditionalFormatting>
  <conditionalFormatting sqref="B80:B85">
    <cfRule type="cellIs" dxfId="174" priority="175" operator="equal">
      <formula>"Administración del Campus"</formula>
    </cfRule>
  </conditionalFormatting>
  <conditionalFormatting sqref="B91">
    <cfRule type="cellIs" dxfId="173" priority="163" operator="equal">
      <formula>"Gestión documental "</formula>
    </cfRule>
    <cfRule type="cellIs" dxfId="172" priority="164" operator="equal">
      <formula>"Administración del campus "</formula>
    </cfRule>
    <cfRule type="cellIs" dxfId="171" priority="165" operator="equal">
      <formula>"Biblioteca"</formula>
    </cfRule>
    <cfRule type="cellIs" dxfId="170" priority="166" operator="equal">
      <formula>"Comunicaciones "</formula>
    </cfRule>
    <cfRule type="cellIs" dxfId="169" priority="167" operator="equal">
      <formula>"Gestión tics "</formula>
    </cfRule>
    <cfRule type="cellIs" dxfId="168" priority="168" operator="equal">
      <formula>"Extensión "</formula>
    </cfRule>
    <cfRule type="cellIs" dxfId="167" priority="169" operator="equal">
      <formula>"Bienestar"</formula>
    </cfRule>
    <cfRule type="cellIs" dxfId="166" priority="170" operator="equal">
      <formula>"Jurídica"</formula>
    </cfRule>
    <cfRule type="cellIs" dxfId="165" priority="171" operator="equal">
      <formula>"Apoyo académico"</formula>
    </cfRule>
    <cfRule type="cellIs" dxfId="164" priority="172" operator="equal">
      <formula>"Docencia"</formula>
    </cfRule>
    <cfRule type="cellIs" dxfId="163" priority="173" operator="equal">
      <formula>"Investigación "</formula>
    </cfRule>
    <cfRule type="cellIs" dxfId="162" priority="174" operator="equal">
      <formula>"Direccionamiento "</formula>
    </cfRule>
  </conditionalFormatting>
  <conditionalFormatting sqref="B91">
    <cfRule type="cellIs" dxfId="161" priority="162" operator="equal">
      <formula>"Docencia "</formula>
    </cfRule>
  </conditionalFormatting>
  <conditionalFormatting sqref="B91">
    <cfRule type="cellIs" dxfId="160" priority="160" operator="equal">
      <formula>"Apoyo académico "</formula>
    </cfRule>
    <cfRule type="cellIs" dxfId="159" priority="161" operator="equal">
      <formula>"Apoyo académico"</formula>
    </cfRule>
  </conditionalFormatting>
  <conditionalFormatting sqref="B91">
    <cfRule type="cellIs" dxfId="158" priority="159" operator="equal">
      <formula>"Jurídica "</formula>
    </cfRule>
  </conditionalFormatting>
  <conditionalFormatting sqref="B91">
    <cfRule type="cellIs" dxfId="157" priority="158" operator="equal">
      <formula>"Bienestar "</formula>
    </cfRule>
  </conditionalFormatting>
  <conditionalFormatting sqref="B92">
    <cfRule type="cellIs" dxfId="156" priority="146" operator="equal">
      <formula>"Gestión documental "</formula>
    </cfRule>
    <cfRule type="cellIs" dxfId="155" priority="147" operator="equal">
      <formula>"Administración del campus "</formula>
    </cfRule>
    <cfRule type="cellIs" dxfId="154" priority="148" operator="equal">
      <formula>"Biblioteca"</formula>
    </cfRule>
    <cfRule type="cellIs" dxfId="153" priority="149" operator="equal">
      <formula>"Comunicaciones "</formula>
    </cfRule>
    <cfRule type="cellIs" dxfId="152" priority="150" operator="equal">
      <formula>"Gestión tics "</formula>
    </cfRule>
    <cfRule type="cellIs" dxfId="151" priority="151" operator="equal">
      <formula>"Extensión "</formula>
    </cfRule>
    <cfRule type="cellIs" dxfId="150" priority="152" operator="equal">
      <formula>"Bienestar"</formula>
    </cfRule>
    <cfRule type="cellIs" dxfId="149" priority="153" operator="equal">
      <formula>"Jurídica"</formula>
    </cfRule>
    <cfRule type="cellIs" dxfId="148" priority="154" operator="equal">
      <formula>"Apoyo académico"</formula>
    </cfRule>
    <cfRule type="cellIs" dxfId="147" priority="155" operator="equal">
      <formula>"Docencia"</formula>
    </cfRule>
    <cfRule type="cellIs" dxfId="146" priority="156" operator="equal">
      <formula>"Investigación "</formula>
    </cfRule>
    <cfRule type="cellIs" dxfId="145" priority="157" operator="equal">
      <formula>"Direccionamiento "</formula>
    </cfRule>
  </conditionalFormatting>
  <conditionalFormatting sqref="B93">
    <cfRule type="cellIs" dxfId="144" priority="134" operator="equal">
      <formula>"Gestión documental "</formula>
    </cfRule>
    <cfRule type="cellIs" dxfId="143" priority="135" operator="equal">
      <formula>"Administración del campus "</formula>
    </cfRule>
    <cfRule type="cellIs" dxfId="142" priority="136" operator="equal">
      <formula>"Biblioteca"</formula>
    </cfRule>
    <cfRule type="cellIs" dxfId="141" priority="137" operator="equal">
      <formula>"Comunicaciones "</formula>
    </cfRule>
    <cfRule type="cellIs" dxfId="140" priority="138" operator="equal">
      <formula>"Gestión tics "</formula>
    </cfRule>
    <cfRule type="cellIs" dxfId="139" priority="139" operator="equal">
      <formula>"Extensión "</formula>
    </cfRule>
    <cfRule type="cellIs" dxfId="138" priority="140" operator="equal">
      <formula>"Bienestar"</formula>
    </cfRule>
    <cfRule type="cellIs" dxfId="137" priority="141" operator="equal">
      <formula>"Jurídica"</formula>
    </cfRule>
    <cfRule type="cellIs" dxfId="136" priority="142" operator="equal">
      <formula>"Apoyo académico"</formula>
    </cfRule>
    <cfRule type="cellIs" dxfId="135" priority="143" operator="equal">
      <formula>"Docencia"</formula>
    </cfRule>
    <cfRule type="cellIs" dxfId="134" priority="144" operator="equal">
      <formula>"Investigación "</formula>
    </cfRule>
    <cfRule type="cellIs" dxfId="133" priority="145" operator="equal">
      <formula>"Direccionamiento "</formula>
    </cfRule>
  </conditionalFormatting>
  <conditionalFormatting sqref="B93">
    <cfRule type="cellIs" dxfId="132" priority="133" operator="equal">
      <formula>"Docencia "</formula>
    </cfRule>
  </conditionalFormatting>
  <conditionalFormatting sqref="B93">
    <cfRule type="cellIs" dxfId="131" priority="131" operator="equal">
      <formula>"Apoyo académico "</formula>
    </cfRule>
    <cfRule type="cellIs" dxfId="130" priority="132" operator="equal">
      <formula>"Apoyo académico"</formula>
    </cfRule>
  </conditionalFormatting>
  <conditionalFormatting sqref="B93">
    <cfRule type="cellIs" dxfId="129" priority="130" operator="equal">
      <formula>"Jurídica "</formula>
    </cfRule>
  </conditionalFormatting>
  <conditionalFormatting sqref="B93">
    <cfRule type="cellIs" dxfId="128" priority="129" operator="equal">
      <formula>"Bienestar "</formula>
    </cfRule>
  </conditionalFormatting>
  <conditionalFormatting sqref="B94">
    <cfRule type="cellIs" dxfId="127" priority="117" operator="equal">
      <formula>"Gestión documental "</formula>
    </cfRule>
    <cfRule type="cellIs" dxfId="126" priority="118" operator="equal">
      <formula>"Administración del campus "</formula>
    </cfRule>
    <cfRule type="cellIs" dxfId="125" priority="119" operator="equal">
      <formula>"Biblioteca"</formula>
    </cfRule>
    <cfRule type="cellIs" dxfId="124" priority="120" operator="equal">
      <formula>"Comunicaciones "</formula>
    </cfRule>
    <cfRule type="cellIs" dxfId="123" priority="121" operator="equal">
      <formula>"Gestión tics "</formula>
    </cfRule>
    <cfRule type="cellIs" dxfId="122" priority="122" operator="equal">
      <formula>"Extensión "</formula>
    </cfRule>
    <cfRule type="cellIs" dxfId="121" priority="123" operator="equal">
      <formula>"Bienestar"</formula>
    </cfRule>
    <cfRule type="cellIs" dxfId="120" priority="124" operator="equal">
      <formula>"Jurídica"</formula>
    </cfRule>
    <cfRule type="cellIs" dxfId="119" priority="125" operator="equal">
      <formula>"Apoyo académico"</formula>
    </cfRule>
    <cfRule type="cellIs" dxfId="118" priority="126" operator="equal">
      <formula>"Docencia"</formula>
    </cfRule>
    <cfRule type="cellIs" dxfId="117" priority="127" operator="equal">
      <formula>"Investigación "</formula>
    </cfRule>
    <cfRule type="cellIs" dxfId="116" priority="128" operator="equal">
      <formula>"Direccionamiento "</formula>
    </cfRule>
  </conditionalFormatting>
  <conditionalFormatting sqref="B94">
    <cfRule type="cellIs" dxfId="115" priority="116" operator="equal">
      <formula>"Docencia "</formula>
    </cfRule>
  </conditionalFormatting>
  <conditionalFormatting sqref="B94">
    <cfRule type="cellIs" dxfId="114" priority="114" operator="equal">
      <formula>"Apoyo académico "</formula>
    </cfRule>
    <cfRule type="cellIs" dxfId="113" priority="115" operator="equal">
      <formula>"Apoyo académico"</formula>
    </cfRule>
  </conditionalFormatting>
  <conditionalFormatting sqref="B94">
    <cfRule type="cellIs" dxfId="112" priority="113" operator="equal">
      <formula>"Jurídica "</formula>
    </cfRule>
  </conditionalFormatting>
  <conditionalFormatting sqref="B94">
    <cfRule type="cellIs" dxfId="111" priority="112" operator="equal">
      <formula>"Bienestar "</formula>
    </cfRule>
  </conditionalFormatting>
  <conditionalFormatting sqref="B95">
    <cfRule type="cellIs" dxfId="110" priority="100" operator="equal">
      <formula>"Gestión documental "</formula>
    </cfRule>
    <cfRule type="cellIs" dxfId="109" priority="101" operator="equal">
      <formula>"Administración del campus "</formula>
    </cfRule>
    <cfRule type="cellIs" dxfId="108" priority="102" operator="equal">
      <formula>"Biblioteca"</formula>
    </cfRule>
    <cfRule type="cellIs" dxfId="107" priority="103" operator="equal">
      <formula>"Comunicaciones "</formula>
    </cfRule>
    <cfRule type="cellIs" dxfId="106" priority="104" operator="equal">
      <formula>"Gestión tics "</formula>
    </cfRule>
    <cfRule type="cellIs" dxfId="105" priority="105" operator="equal">
      <formula>"Extensión "</formula>
    </cfRule>
    <cfRule type="cellIs" dxfId="104" priority="106" operator="equal">
      <formula>"Bienestar"</formula>
    </cfRule>
    <cfRule type="cellIs" dxfId="103" priority="107" operator="equal">
      <formula>"Jurídica"</formula>
    </cfRule>
    <cfRule type="cellIs" dxfId="102" priority="108" operator="equal">
      <formula>"Apoyo académico"</formula>
    </cfRule>
    <cfRule type="cellIs" dxfId="101" priority="109" operator="equal">
      <formula>"Docencia"</formula>
    </cfRule>
    <cfRule type="cellIs" dxfId="100" priority="110" operator="equal">
      <formula>"Investigación "</formula>
    </cfRule>
    <cfRule type="cellIs" dxfId="99" priority="111" operator="equal">
      <formula>"Direccionamiento "</formula>
    </cfRule>
  </conditionalFormatting>
  <conditionalFormatting sqref="B95">
    <cfRule type="cellIs" dxfId="98" priority="99" operator="equal">
      <formula>"Docencia "</formula>
    </cfRule>
  </conditionalFormatting>
  <conditionalFormatting sqref="B95">
    <cfRule type="cellIs" dxfId="97" priority="97" operator="equal">
      <formula>"Apoyo académico "</formula>
    </cfRule>
    <cfRule type="cellIs" dxfId="96" priority="98" operator="equal">
      <formula>"Apoyo académico"</formula>
    </cfRule>
  </conditionalFormatting>
  <conditionalFormatting sqref="B95">
    <cfRule type="cellIs" dxfId="95" priority="96" operator="equal">
      <formula>"Jurídica "</formula>
    </cfRule>
  </conditionalFormatting>
  <conditionalFormatting sqref="B95">
    <cfRule type="cellIs" dxfId="94" priority="95" operator="equal">
      <formula>"Bienestar "</formula>
    </cfRule>
  </conditionalFormatting>
  <conditionalFormatting sqref="B96">
    <cfRule type="cellIs" dxfId="93" priority="83" operator="equal">
      <formula>"Gestión documental "</formula>
    </cfRule>
    <cfRule type="cellIs" dxfId="92" priority="84" operator="equal">
      <formula>"Administración del campus "</formula>
    </cfRule>
    <cfRule type="cellIs" dxfId="91" priority="85" operator="equal">
      <formula>"Biblioteca"</formula>
    </cfRule>
    <cfRule type="cellIs" dxfId="90" priority="86" operator="equal">
      <formula>"Comunicaciones "</formula>
    </cfRule>
    <cfRule type="cellIs" dxfId="89" priority="87" operator="equal">
      <formula>"Gestión tics "</formula>
    </cfRule>
    <cfRule type="cellIs" dxfId="88" priority="88" operator="equal">
      <formula>"Extensión "</formula>
    </cfRule>
    <cfRule type="cellIs" dxfId="87" priority="89" operator="equal">
      <formula>"Bienestar"</formula>
    </cfRule>
    <cfRule type="cellIs" dxfId="86" priority="90" operator="equal">
      <formula>"Jurídica"</formula>
    </cfRule>
    <cfRule type="cellIs" dxfId="85" priority="91" operator="equal">
      <formula>"Apoyo académico"</formula>
    </cfRule>
    <cfRule type="cellIs" dxfId="84" priority="92" operator="equal">
      <formula>"Docencia"</formula>
    </cfRule>
    <cfRule type="cellIs" dxfId="83" priority="93" operator="equal">
      <formula>"Investigación "</formula>
    </cfRule>
    <cfRule type="cellIs" dxfId="82" priority="94" operator="equal">
      <formula>"Direccionamiento "</formula>
    </cfRule>
  </conditionalFormatting>
  <conditionalFormatting sqref="B96">
    <cfRule type="cellIs" dxfId="81" priority="82" operator="equal">
      <formula>"Docencia "</formula>
    </cfRule>
  </conditionalFormatting>
  <conditionalFormatting sqref="B96">
    <cfRule type="cellIs" dxfId="80" priority="80" operator="equal">
      <formula>"Apoyo académico "</formula>
    </cfRule>
    <cfRule type="cellIs" dxfId="79" priority="81" operator="equal">
      <formula>"Apoyo académico"</formula>
    </cfRule>
  </conditionalFormatting>
  <conditionalFormatting sqref="B96">
    <cfRule type="cellIs" dxfId="78" priority="79" operator="equal">
      <formula>"Jurídica "</formula>
    </cfRule>
  </conditionalFormatting>
  <conditionalFormatting sqref="B96">
    <cfRule type="cellIs" dxfId="77" priority="78" operator="equal">
      <formula>"Bienestar "</formula>
    </cfRule>
  </conditionalFormatting>
  <conditionalFormatting sqref="B96">
    <cfRule type="cellIs" dxfId="76" priority="77" operator="equal">
      <formula>"Biblioteca "</formula>
    </cfRule>
  </conditionalFormatting>
  <conditionalFormatting sqref="B97">
    <cfRule type="cellIs" dxfId="75" priority="65" operator="equal">
      <formula>"Gestión documental "</formula>
    </cfRule>
    <cfRule type="cellIs" dxfId="74" priority="66" operator="equal">
      <formula>"Administración del campus "</formula>
    </cfRule>
    <cfRule type="cellIs" dxfId="73" priority="67" operator="equal">
      <formula>"Biblioteca"</formula>
    </cfRule>
    <cfRule type="cellIs" dxfId="72" priority="68" operator="equal">
      <formula>"Comunicaciones "</formula>
    </cfRule>
    <cfRule type="cellIs" dxfId="71" priority="69" operator="equal">
      <formula>"Gestión tics "</formula>
    </cfRule>
    <cfRule type="cellIs" dxfId="70" priority="70" operator="equal">
      <formula>"Extensión "</formula>
    </cfRule>
    <cfRule type="cellIs" dxfId="69" priority="71" operator="equal">
      <formula>"Bienestar"</formula>
    </cfRule>
    <cfRule type="cellIs" dxfId="68" priority="72" operator="equal">
      <formula>"Jurídica"</formula>
    </cfRule>
    <cfRule type="cellIs" dxfId="67" priority="73" operator="equal">
      <formula>"Apoyo académico"</formula>
    </cfRule>
    <cfRule type="cellIs" dxfId="66" priority="74" operator="equal">
      <formula>"Docencia"</formula>
    </cfRule>
    <cfRule type="cellIs" dxfId="65" priority="75" operator="equal">
      <formula>"Investigación "</formula>
    </cfRule>
    <cfRule type="cellIs" dxfId="64" priority="76" operator="equal">
      <formula>"Direccionamiento "</formula>
    </cfRule>
  </conditionalFormatting>
  <conditionalFormatting sqref="B97">
    <cfRule type="cellIs" dxfId="63" priority="64" operator="equal">
      <formula>"Docencia "</formula>
    </cfRule>
  </conditionalFormatting>
  <conditionalFormatting sqref="B97">
    <cfRule type="cellIs" dxfId="62" priority="62" operator="equal">
      <formula>"Apoyo académico "</formula>
    </cfRule>
    <cfRule type="cellIs" dxfId="61" priority="63" operator="equal">
      <formula>"Apoyo académico"</formula>
    </cfRule>
  </conditionalFormatting>
  <conditionalFormatting sqref="B97">
    <cfRule type="cellIs" dxfId="60" priority="61" operator="equal">
      <formula>"Jurídica "</formula>
    </cfRule>
  </conditionalFormatting>
  <conditionalFormatting sqref="B97">
    <cfRule type="cellIs" dxfId="59" priority="60" operator="equal">
      <formula>"Bienestar "</formula>
    </cfRule>
  </conditionalFormatting>
  <conditionalFormatting sqref="B98">
    <cfRule type="cellIs" dxfId="58" priority="48" operator="equal">
      <formula>"Gestión documental "</formula>
    </cfRule>
    <cfRule type="cellIs" dxfId="57" priority="49" operator="equal">
      <formula>"Administración del campus "</formula>
    </cfRule>
    <cfRule type="cellIs" dxfId="56" priority="50" operator="equal">
      <formula>"Biblioteca"</formula>
    </cfRule>
    <cfRule type="cellIs" dxfId="55" priority="51" operator="equal">
      <formula>"Comunicaciones "</formula>
    </cfRule>
    <cfRule type="cellIs" dxfId="54" priority="52" operator="equal">
      <formula>"Gestión tics "</formula>
    </cfRule>
    <cfRule type="cellIs" dxfId="53" priority="53" operator="equal">
      <formula>"Extensión "</formula>
    </cfRule>
    <cfRule type="cellIs" dxfId="52" priority="54" operator="equal">
      <formula>"Bienestar"</formula>
    </cfRule>
    <cfRule type="cellIs" dxfId="51" priority="55" operator="equal">
      <formula>"Jurídica"</formula>
    </cfRule>
    <cfRule type="cellIs" dxfId="50" priority="56" operator="equal">
      <formula>"Apoyo académico"</formula>
    </cfRule>
    <cfRule type="cellIs" dxfId="49" priority="57" operator="equal">
      <formula>"Docencia"</formula>
    </cfRule>
    <cfRule type="cellIs" dxfId="48" priority="58" operator="equal">
      <formula>"Investigación "</formula>
    </cfRule>
    <cfRule type="cellIs" dxfId="47" priority="59" operator="equal">
      <formula>"Direccionamiento "</formula>
    </cfRule>
  </conditionalFormatting>
  <conditionalFormatting sqref="B98">
    <cfRule type="cellIs" dxfId="46" priority="47" operator="equal">
      <formula>"Docencia "</formula>
    </cfRule>
  </conditionalFormatting>
  <conditionalFormatting sqref="B98">
    <cfRule type="cellIs" dxfId="45" priority="45" operator="equal">
      <formula>"Apoyo académico "</formula>
    </cfRule>
    <cfRule type="cellIs" dxfId="44" priority="46" operator="equal">
      <formula>"Apoyo académico"</formula>
    </cfRule>
  </conditionalFormatting>
  <conditionalFormatting sqref="B98">
    <cfRule type="cellIs" dxfId="43" priority="44" operator="equal">
      <formula>"Jurídica "</formula>
    </cfRule>
  </conditionalFormatting>
  <conditionalFormatting sqref="B98">
    <cfRule type="cellIs" dxfId="42" priority="43" operator="equal">
      <formula>"Bienestar "</formula>
    </cfRule>
  </conditionalFormatting>
  <conditionalFormatting sqref="B99">
    <cfRule type="cellIs" dxfId="41" priority="31" operator="equal">
      <formula>"Gestión documental "</formula>
    </cfRule>
    <cfRule type="cellIs" dxfId="40" priority="32" operator="equal">
      <formula>"Administración del campus "</formula>
    </cfRule>
    <cfRule type="cellIs" dxfId="39" priority="33" operator="equal">
      <formula>"Biblioteca"</formula>
    </cfRule>
    <cfRule type="cellIs" dxfId="38" priority="34" operator="equal">
      <formula>"Comunicaciones "</formula>
    </cfRule>
    <cfRule type="cellIs" dxfId="37" priority="35" operator="equal">
      <formula>"Gestión tics "</formula>
    </cfRule>
    <cfRule type="cellIs" dxfId="36" priority="36" operator="equal">
      <formula>"Extensión "</formula>
    </cfRule>
    <cfRule type="cellIs" dxfId="35" priority="37" operator="equal">
      <formula>"Bienestar"</formula>
    </cfRule>
    <cfRule type="cellIs" dxfId="34" priority="38" operator="equal">
      <formula>"Jurídica"</formula>
    </cfRule>
    <cfRule type="cellIs" dxfId="33" priority="39" operator="equal">
      <formula>"Apoyo académico"</formula>
    </cfRule>
    <cfRule type="cellIs" dxfId="32" priority="40" operator="equal">
      <formula>"Docencia"</formula>
    </cfRule>
    <cfRule type="cellIs" dxfId="31" priority="41" operator="equal">
      <formula>"Investigación "</formula>
    </cfRule>
    <cfRule type="cellIs" dxfId="30" priority="42" operator="equal">
      <formula>"Direccionamiento "</formula>
    </cfRule>
  </conditionalFormatting>
  <conditionalFormatting sqref="B100">
    <cfRule type="cellIs" dxfId="29" priority="19" operator="equal">
      <formula>"Gestión documental "</formula>
    </cfRule>
    <cfRule type="cellIs" dxfId="28" priority="20" operator="equal">
      <formula>"Administración del campus "</formula>
    </cfRule>
    <cfRule type="cellIs" dxfId="27" priority="21" operator="equal">
      <formula>"Biblioteca"</formula>
    </cfRule>
    <cfRule type="cellIs" dxfId="26" priority="22" operator="equal">
      <formula>"Comunicaciones "</formula>
    </cfRule>
    <cfRule type="cellIs" dxfId="25" priority="23" operator="equal">
      <formula>"Gestión tics "</formula>
    </cfRule>
    <cfRule type="cellIs" dxfId="24" priority="24" operator="equal">
      <formula>"Extensión "</formula>
    </cfRule>
    <cfRule type="cellIs" dxfId="23" priority="25" operator="equal">
      <formula>"Bienestar"</formula>
    </cfRule>
    <cfRule type="cellIs" dxfId="22" priority="26" operator="equal">
      <formula>"Jurídica"</formula>
    </cfRule>
    <cfRule type="cellIs" dxfId="21" priority="27" operator="equal">
      <formula>"Apoyo académico"</formula>
    </cfRule>
    <cfRule type="cellIs" dxfId="20" priority="28" operator="equal">
      <formula>"Docencia"</formula>
    </cfRule>
    <cfRule type="cellIs" dxfId="19" priority="29" operator="equal">
      <formula>"Investigación "</formula>
    </cfRule>
    <cfRule type="cellIs" dxfId="18" priority="30" operator="equal">
      <formula>"Direccionamiento "</formula>
    </cfRule>
  </conditionalFormatting>
  <conditionalFormatting sqref="B100">
    <cfRule type="cellIs" dxfId="17" priority="18" operator="equal">
      <formula>"Docencia "</formula>
    </cfRule>
  </conditionalFormatting>
  <conditionalFormatting sqref="B101">
    <cfRule type="cellIs" dxfId="16" priority="6" operator="equal">
      <formula>"Gestión documental "</formula>
    </cfRule>
    <cfRule type="cellIs" dxfId="15" priority="7" operator="equal">
      <formula>"Administración del campus "</formula>
    </cfRule>
    <cfRule type="cellIs" dxfId="14" priority="8" operator="equal">
      <formula>"Biblioteca"</formula>
    </cfRule>
    <cfRule type="cellIs" dxfId="13" priority="9" operator="equal">
      <formula>"Comunicaciones "</formula>
    </cfRule>
    <cfRule type="cellIs" dxfId="12" priority="10" operator="equal">
      <formula>"Gestión tics "</formula>
    </cfRule>
    <cfRule type="cellIs" dxfId="11" priority="11" operator="equal">
      <formula>"Extensión "</formula>
    </cfRule>
    <cfRule type="cellIs" dxfId="10" priority="12" operator="equal">
      <formula>"Bienestar"</formula>
    </cfRule>
    <cfRule type="cellIs" dxfId="9" priority="13" operator="equal">
      <formula>"Jurídica"</formula>
    </cfRule>
    <cfRule type="cellIs" dxfId="8" priority="14" operator="equal">
      <formula>"Apoyo académico"</formula>
    </cfRule>
    <cfRule type="cellIs" dxfId="7" priority="15" operator="equal">
      <formula>"Docencia"</formula>
    </cfRule>
    <cfRule type="cellIs" dxfId="6" priority="16" operator="equal">
      <formula>"Investigación "</formula>
    </cfRule>
    <cfRule type="cellIs" dxfId="5" priority="17" operator="equal">
      <formula>"Direccionamiento "</formula>
    </cfRule>
  </conditionalFormatting>
  <conditionalFormatting sqref="B101">
    <cfRule type="cellIs" dxfId="4" priority="5" operator="equal">
      <formula>"Docencia "</formula>
    </cfRule>
  </conditionalFormatting>
  <conditionalFormatting sqref="B101">
    <cfRule type="cellIs" dxfId="3" priority="3" operator="equal">
      <formula>"Apoyo académico "</formula>
    </cfRule>
    <cfRule type="cellIs" dxfId="2" priority="4" operator="equal">
      <formula>"Apoyo académico"</formula>
    </cfRule>
  </conditionalFormatting>
  <conditionalFormatting sqref="B101">
    <cfRule type="cellIs" dxfId="1" priority="2" operator="equal">
      <formula>"Jurídica "</formula>
    </cfRule>
  </conditionalFormatting>
  <conditionalFormatting sqref="B101">
    <cfRule type="cellIs" dxfId="0" priority="1" operator="equal">
      <formula>"Bienestar 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Consolidado encuesta </vt:lpstr>
      <vt:lpstr>Evaluación</vt:lpstr>
      <vt:lpstr>Mayores insatisfacciones </vt:lpstr>
      <vt:lpstr>Mayores satisfacciones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Tatiana Vargas Cruz</dc:creator>
  <cp:lastModifiedBy>Marietta V.R.</cp:lastModifiedBy>
  <dcterms:created xsi:type="dcterms:W3CDTF">2017-02-15T15:19:07Z</dcterms:created>
  <dcterms:modified xsi:type="dcterms:W3CDTF">2020-04-15T22:20:56Z</dcterms:modified>
</cp:coreProperties>
</file>