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_PROCEDIMIENTOS COMPRAS 2015\TRANSPARENCIA\Plan de mantenimiento-plan de compras\"/>
    </mc:Choice>
  </mc:AlternateContent>
  <bookViews>
    <workbookView xWindow="0" yWindow="0" windowWidth="15360" windowHeight="3135" activeTab="2"/>
  </bookViews>
  <sheets>
    <sheet name="plan de contratación (2)" sheetId="9" r:id="rId1"/>
    <sheet name=" plancontrat.todoplandecompras" sheetId="8" r:id="rId2"/>
    <sheet name="PLAN DE COM-2016 COMPLETO DEF." sheetId="7" r:id="rId3"/>
    <sheet name="PLAN DE COM-2016 COMPLETO" sheetId="4" r:id="rId4"/>
    <sheet name="Hoja2" sheetId="6" r:id="rId5"/>
  </sheets>
  <definedNames>
    <definedName name="_xlnm._FilterDatabase" localSheetId="1" hidden="1">' plancontrat.todoplandecompras'!$A$1:$H$154</definedName>
    <definedName name="_xlnm._FilterDatabase" localSheetId="3" hidden="1">'PLAN DE COM-2016 COMPLETO'!$A$1:$J$161</definedName>
    <definedName name="_xlnm._FilterDatabase" localSheetId="2" hidden="1">'PLAN DE COM-2016 COMPLETO DEF.'!$A$1:$H$154</definedName>
    <definedName name="_xlnm._FilterDatabase" localSheetId="0" hidden="1">'plan de contratación (2)'!$A$1:$H$154</definedName>
  </definedNames>
  <calcPr calcId="152511"/>
</workbook>
</file>

<file path=xl/calcChain.xml><?xml version="1.0" encoding="utf-8"?>
<calcChain xmlns="http://schemas.openxmlformats.org/spreadsheetml/2006/main">
  <c r="D155" i="7" l="1"/>
  <c r="D2" i="9" l="1"/>
  <c r="D3" i="9"/>
  <c r="D4" i="9"/>
  <c r="D7" i="9"/>
  <c r="D13" i="9"/>
  <c r="D21" i="9"/>
  <c r="D24" i="9"/>
  <c r="D142" i="9"/>
  <c r="D138" i="9"/>
  <c r="J101" i="9"/>
  <c r="D142" i="8"/>
  <c r="D138" i="8"/>
  <c r="J101" i="8"/>
  <c r="D24" i="8"/>
  <c r="D21" i="8"/>
  <c r="D13" i="8"/>
  <c r="D7" i="8"/>
  <c r="D4" i="8"/>
  <c r="D3" i="8"/>
  <c r="D2" i="8"/>
  <c r="J101" i="7" l="1"/>
  <c r="H12" i="6"/>
  <c r="H11" i="6"/>
  <c r="H10" i="6"/>
  <c r="D142" i="7"/>
  <c r="D138" i="7"/>
  <c r="D24" i="7"/>
  <c r="D21" i="7"/>
  <c r="D13" i="7"/>
  <c r="D7" i="7"/>
  <c r="D4" i="7"/>
  <c r="D3" i="7"/>
  <c r="D2" i="7"/>
  <c r="E162" i="4" l="1"/>
  <c r="D143" i="4"/>
  <c r="E149" i="4" l="1"/>
  <c r="E144" i="4"/>
  <c r="F13" i="6" l="1"/>
  <c r="F14" i="6"/>
  <c r="F15" i="6"/>
  <c r="F16" i="6"/>
  <c r="F17" i="6"/>
  <c r="F18" i="6"/>
  <c r="F19" i="6"/>
  <c r="F4" i="6"/>
  <c r="F20" i="6" s="1"/>
  <c r="F5" i="6"/>
  <c r="F6" i="6"/>
  <c r="F7" i="6"/>
  <c r="F8" i="6"/>
  <c r="F9" i="6"/>
  <c r="F10" i="6"/>
  <c r="F11" i="6"/>
  <c r="D20" i="6"/>
  <c r="E20" i="6"/>
  <c r="F12" i="6"/>
  <c r="E24" i="4"/>
  <c r="E21" i="4"/>
  <c r="E13" i="4"/>
  <c r="E7" i="4"/>
  <c r="E4" i="4"/>
  <c r="E3" i="4"/>
  <c r="E2" i="4"/>
</calcChain>
</file>

<file path=xl/comments1.xml><?xml version="1.0" encoding="utf-8"?>
<comments xmlns="http://schemas.openxmlformats.org/spreadsheetml/2006/main">
  <authors>
    <author>Gloria Patricia Villa Montoya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>Gloria Patricia Villa Montoya:</t>
        </r>
        <r>
          <rPr>
            <sz val="9"/>
            <color indexed="81"/>
            <rFont val="Tahoma"/>
            <family val="2"/>
          </rPr>
          <t xml:space="preserve">
 Se eliminó papelería, lavandería y cafetería.</t>
        </r>
      </text>
    </comment>
  </commentList>
</comments>
</file>

<file path=xl/comments2.xml><?xml version="1.0" encoding="utf-8"?>
<comments xmlns="http://schemas.openxmlformats.org/spreadsheetml/2006/main">
  <authors>
    <author>Gloria Patricia Villa Montoya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>Gloria Patricia Villa Montoya:</t>
        </r>
        <r>
          <rPr>
            <sz val="9"/>
            <color indexed="81"/>
            <rFont val="Tahoma"/>
            <family val="2"/>
          </rPr>
          <t xml:space="preserve">
 Se eliminó papelería, lavandería y cafetería.</t>
        </r>
      </text>
    </comment>
  </commentList>
</comments>
</file>

<file path=xl/comments3.xml><?xml version="1.0" encoding="utf-8"?>
<comments xmlns="http://schemas.openxmlformats.org/spreadsheetml/2006/main">
  <authors>
    <author>Gloria Patricia Villa Montoya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>Gloria Patricia Villa Montoya:</t>
        </r>
        <r>
          <rPr>
            <sz val="9"/>
            <color indexed="81"/>
            <rFont val="Tahoma"/>
            <family val="2"/>
          </rPr>
          <t xml:space="preserve">
 Se eliminó papelería, lavandería y cafetería.</t>
        </r>
      </text>
    </comment>
  </commentList>
</comments>
</file>

<file path=xl/comments4.xml><?xml version="1.0" encoding="utf-8"?>
<comments xmlns="http://schemas.openxmlformats.org/spreadsheetml/2006/main">
  <authors>
    <author>Gloria Patricia Villa Montoya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Gloria Patricia Villa Montoya:</t>
        </r>
        <r>
          <rPr>
            <sz val="9"/>
            <color indexed="81"/>
            <rFont val="Tahoma"/>
            <family val="2"/>
          </rPr>
          <t xml:space="preserve">
 Se eliminó papelería, lavandería y cafetería.</t>
        </r>
      </text>
    </comment>
  </commentList>
</comments>
</file>

<file path=xl/sharedStrings.xml><?xml version="1.0" encoding="utf-8"?>
<sst xmlns="http://schemas.openxmlformats.org/spreadsheetml/2006/main" count="3463" uniqueCount="282">
  <si>
    <t>Rubro Presupuestal</t>
  </si>
  <si>
    <t>Descripción</t>
  </si>
  <si>
    <t>Fuente de los recursos</t>
  </si>
  <si>
    <t>Valor total estimado</t>
  </si>
  <si>
    <t>Modalidad de Selección</t>
  </si>
  <si>
    <t>Fecha estimada del inicio de la contratación</t>
  </si>
  <si>
    <t>Duración estimada del Contrato</t>
  </si>
  <si>
    <t>Mantenimiento Aires Acondicionados – Extractores</t>
  </si>
  <si>
    <t>Mantenimiento Balanzas</t>
  </si>
  <si>
    <t>Mantenimiento Baños Termostatado</t>
  </si>
  <si>
    <t>Mantenimiento Bombas de Vacío</t>
  </si>
  <si>
    <t>Mantenimiento Cabinas Extractoras/Flujo Laminar</t>
  </si>
  <si>
    <t>Mantenimiento Calderas</t>
  </si>
  <si>
    <t>Mantenimiento Citómetro de Flujo</t>
  </si>
  <si>
    <t>Mantenimiento Cromatógrafos</t>
  </si>
  <si>
    <t>Mantenimiento Espectofotómetros</t>
  </si>
  <si>
    <t>Mantenimiento Difractómetro DRX</t>
  </si>
  <si>
    <t>Mantenimiento Equipo Biomédico</t>
  </si>
  <si>
    <t>Mantenimiento Equipos Laboratorio Física</t>
  </si>
  <si>
    <t>Mantenimiento Equipos Planta Piloto</t>
  </si>
  <si>
    <t>Mantenimiento Equipos Publicaciones</t>
  </si>
  <si>
    <t>Mantenimiento Equipo Audiovisual</t>
  </si>
  <si>
    <t>Mantenimiento Equipos Sismología</t>
  </si>
  <si>
    <t>Mantenimiento Equipos Topografía</t>
  </si>
  <si>
    <t>Mantenimiento Equipos Hidroneumáticos / Piscina</t>
  </si>
  <si>
    <t>Mantenimiento Equipos Lab. Ambiental y Aguas</t>
  </si>
  <si>
    <t>Mantenimiento Equipos Laboratorio Electrónica / Robótica</t>
  </si>
  <si>
    <t>Mantenimiento Equipos Laboratorio Hidráulica</t>
  </si>
  <si>
    <t>Mantenimiento Equipos Laboratorio Optoelectrónica</t>
  </si>
  <si>
    <t>Mantenimiento Equipos Laboratorio Suelos y Pavimentos</t>
  </si>
  <si>
    <t>Mantenimiento Equipos de Refrigeración</t>
  </si>
  <si>
    <t>Mantenimiento Equipos Sala Spinning</t>
  </si>
  <si>
    <t>Mantenimiento Equipos Laboratorio Estructuras</t>
  </si>
  <si>
    <t>Mantenimiento Estufas/Hornos/Muflas</t>
  </si>
  <si>
    <t>Mantenimiento Incubadoreas/Autoclaves</t>
  </si>
  <si>
    <t>Mantenimiento Instrumentos Musicales</t>
  </si>
  <si>
    <t>Mantenimiento Equipos Microscopía</t>
  </si>
  <si>
    <t>Mantenimiento Purificadores de Agua</t>
  </si>
  <si>
    <t>Mantenimiento Rotavapores</t>
  </si>
  <si>
    <t>Mantenimiento Sistema Gases Especiales</t>
  </si>
  <si>
    <t>Mantenimiento Termocicladores</t>
  </si>
  <si>
    <t>Mantenimiento UPS Soporte Campus</t>
  </si>
  <si>
    <t>Mantenimiento Vehículos</t>
  </si>
  <si>
    <t>Mantenimiento Equipos Sala Fisioterapia</t>
  </si>
  <si>
    <t>Mantenimiento Phmetros y Oxímetros</t>
  </si>
  <si>
    <t>Mantenimiento Equipos Laboratorios Varios</t>
  </si>
  <si>
    <t>Mantenimiento Plantas Eléctricas</t>
  </si>
  <si>
    <t>Mantenimiento Equipos Laboratorio Simulación Medicina / Enfermería</t>
  </si>
  <si>
    <t>Mantenimiento Equipos Granja Bengala</t>
  </si>
  <si>
    <t>Mantenimiento Impresoras, Portátiles, Video Beam</t>
  </si>
  <si>
    <t>Mantenimiento Equipos Emisora</t>
  </si>
  <si>
    <t>Mantenimiento de pozos sépticos y sistemas de tratamientos aguas residuales. Incluye sumideros y cajas inspección</t>
  </si>
  <si>
    <t>Mantenimiento fachadas</t>
  </si>
  <si>
    <t>Mantenimiento recarga y reposición de extintores</t>
  </si>
  <si>
    <t>Mantenimiento Plan de fumigación y control de plagas campus</t>
  </si>
  <si>
    <t xml:space="preserve">Mantenimiento reposición de vidrios,espejos, marcos rejas y  ventanería en aluminio, cielo rasos en aluminio , marqueteria, entre otros </t>
  </si>
  <si>
    <t>Mantenimiento cerrajería reposición de chapas y duplicados entre otros</t>
  </si>
  <si>
    <t>Mantenimiento y reparación de cortinas, persianas, tapetes, alfombras entre otras, incluye reposición</t>
  </si>
  <si>
    <t>Mantenimiento y reparación de silletería universitaria y escritorios de aulas.</t>
  </si>
  <si>
    <t>Mantenimiento y revisión de cubiertas y vigacanales</t>
  </si>
  <si>
    <t>Mantenimiento iluminación exterior, incluye luminarias, tableros electricos, redes, entre otros</t>
  </si>
  <si>
    <t>Mantenimiento silletería,escritorios de oficinas, incluye tapizadas de salas de recibo y sillas auditorios</t>
  </si>
  <si>
    <t>Mantenimiento muros en Dry Wall incluye cielo rasos y repintes en vinilo</t>
  </si>
  <si>
    <t>Revisión y reposición de redes de gases Laboratorios.</t>
  </si>
  <si>
    <t>Impermeabilizaciones (incluye terrazas, juntas de ventaneria, vigacanales entre otros )</t>
  </si>
  <si>
    <t>Acarreos,  demoliciones y otros</t>
  </si>
  <si>
    <t>Mantenimiento pintura vinilo, esmalte, incluye aulas, laboratorios entre otros</t>
  </si>
  <si>
    <t>Mantenimiento carpinteria en madera, suministro de puertas y marcos, mantenimiento de muebles en madera, estanterias, entre otros.</t>
  </si>
  <si>
    <t>Mantenimiento,redes de alcantarillado Vac Con</t>
  </si>
  <si>
    <t>Mantenimiento carpinteria metalica, suministro e instalacion marcos metalicos, bases metalicas en platina, soportes ,pasamanos, entre otros</t>
  </si>
  <si>
    <t>Mantenimiento zonas Verdes y Jardines</t>
  </si>
  <si>
    <t>Inspeccion Interna de las redes de alcantarillado-sonda</t>
  </si>
  <si>
    <t>Alquiler equipos de construccion</t>
  </si>
  <si>
    <t>Mantenimiento Piscina</t>
  </si>
  <si>
    <t>Compra productos especializados sika</t>
  </si>
  <si>
    <t>Mantenimiento y suministro de  tableros, incluye reposición</t>
  </si>
  <si>
    <t>Servicios de fontaneria especializados, incluye calibración aparatos sanitarios,areglo de redes de acueducto y alcantarillado.</t>
  </si>
  <si>
    <t>Mantenimiento arborizacion (incluye talas, descumbre, transplantes entre otros)</t>
  </si>
  <si>
    <t>Reparaciones menores de obra civil dentro del campus universitario</t>
  </si>
  <si>
    <t>Suministro de tiquetes aéreos en rutas nacionales e internacionales para personal docente, administrativo, estudiantes, contratistas y otras personas  no vinculadas con la Universidad.</t>
  </si>
  <si>
    <t>Servicio de alojamiento</t>
  </si>
  <si>
    <t>Servicio de transporte Interdepartamental y municipal</t>
  </si>
  <si>
    <t>Contratos de arrendamientos y pagos de locación en las sedes donde funcionan los Centros de Tutoría: Pereira, Manizales, Buga, Buenaventura, Cali, Candelaria</t>
  </si>
  <si>
    <t>Suministro materiales de construcción  para las adecuaciones físicas de la Universidad</t>
  </si>
  <si>
    <t xml:space="preserve">Suministro materiales eléctricos   </t>
  </si>
  <si>
    <t>Suministro de partes para el mantenimiento predictivo, preventivo y correctivo de computador</t>
  </si>
  <si>
    <t>Suministro de papelería para todas las dependencias administrativas y la Oficina de Publicaciones</t>
  </si>
  <si>
    <t>Suministro de Toner y Recargas</t>
  </si>
  <si>
    <t>Suministro de Combustible</t>
  </si>
  <si>
    <t>Suministro de insumos de seguridad industrial y salud ocupacional</t>
  </si>
  <si>
    <t>Insumos Artes Gráficas- Oficina Publicaciones</t>
  </si>
  <si>
    <t>Suministro de fotocopias para el Centro de Publicaciones</t>
  </si>
  <si>
    <t>Insumos para carnetización-Oficina de Publicaciones</t>
  </si>
  <si>
    <t xml:space="preserve"> Suministro elementos de Aseo </t>
  </si>
  <si>
    <t>Suministro de café para la Universidad del Quindío</t>
  </si>
  <si>
    <t xml:space="preserve"> Suministro de azúcar para la Universidad del Quindío </t>
  </si>
  <si>
    <t>Servicio de publicidad, avisos en prensa, televisión y radio.  Suministro de Vallas publicitarias.  Suscripción Directorio Telefónico.</t>
  </si>
  <si>
    <t>Contratación de la compañía aseguradora para proveer las pólizas de seguros de establecimiento educativo, todo riesgo, daños materiales para los bienes muebles e inmuebles, responsabilidad civil extracontractual,responsabilidad civil servidores públicos, seguro estudiantil y vida grupo de la Uniersidad del Quindío.</t>
  </si>
  <si>
    <t>Servicio de Restaurante y Refrigerios</t>
  </si>
  <si>
    <t>Suministro de arreglos florales</t>
  </si>
  <si>
    <t>Servicio de lavandería</t>
  </si>
  <si>
    <t xml:space="preserve"> Servicio de energía, acueducto, telefonía fija y celular </t>
  </si>
  <si>
    <t>Servicio correspondencia Nacional</t>
  </si>
  <si>
    <t xml:space="preserve"> Servicio carga y cadena de frío </t>
  </si>
  <si>
    <t>Servicio correspondencia Internacional</t>
  </si>
  <si>
    <t xml:space="preserve"> Servicio de Internet </t>
  </si>
  <si>
    <t xml:space="preserve"> Servicio de Vigilancia </t>
  </si>
  <si>
    <t xml:space="preserve"> Servicio de Aseo </t>
  </si>
  <si>
    <t xml:space="preserve"> Servicio de Licenciamiento de Software </t>
  </si>
  <si>
    <t>Suministro de útiles de oficina para todas las dependencias administrativas y académicas de la Universidad</t>
  </si>
  <si>
    <t>212120420
212220420</t>
  </si>
  <si>
    <t xml:space="preserve">212120420
212220420 </t>
  </si>
  <si>
    <t xml:space="preserve">212220220
</t>
  </si>
  <si>
    <t>Datos de Contacto del responsable
(diligenciar correo electrónico)</t>
  </si>
  <si>
    <t>Directa/Orden de suministro</t>
  </si>
  <si>
    <t>soporte@uniquindio.edu.co</t>
  </si>
  <si>
    <t>Mantenimiento señalización parqueaderos y  vías internas</t>
  </si>
  <si>
    <t>Directa/Orden de servicio</t>
  </si>
  <si>
    <t>mantenimientouq@uniquindio.edu.co</t>
  </si>
  <si>
    <t>Suministro y mantenimiento alarmas y sensores</t>
  </si>
  <si>
    <t>Mantenimiento fachada en guadua y estructura en madera jardín botánico</t>
  </si>
  <si>
    <t>Directa/Orden de servicios</t>
  </si>
  <si>
    <t>mantenimiento@uniquindio.edu.co</t>
  </si>
  <si>
    <t>Desodorizadores y aromatizadoes. Baterias sanitarias bloques Administrativos</t>
  </si>
  <si>
    <t>Mantenimiento marquesinas</t>
  </si>
  <si>
    <t xml:space="preserve">Propios </t>
  </si>
  <si>
    <t>directa</t>
  </si>
  <si>
    <t>11 MESES</t>
  </si>
  <si>
    <t>rubenarcila@uniquindio.edu.co</t>
  </si>
  <si>
    <t xml:space="preserve">propios </t>
  </si>
  <si>
    <t>6 MESES</t>
  </si>
  <si>
    <t>6 meses</t>
  </si>
  <si>
    <t>2 meses</t>
  </si>
  <si>
    <t>1 meses</t>
  </si>
  <si>
    <t>9 meses</t>
  </si>
  <si>
    <t>1,5 meses</t>
  </si>
  <si>
    <t>7 meses</t>
  </si>
  <si>
    <t>10 meses</t>
  </si>
  <si>
    <t>11 meses</t>
  </si>
  <si>
    <t>12 meses</t>
  </si>
  <si>
    <t>11meses</t>
  </si>
  <si>
    <t>1 mes</t>
  </si>
  <si>
    <t>directa-varios proveedores</t>
  </si>
  <si>
    <t>3 meses</t>
  </si>
  <si>
    <t>amparo sanabria</t>
  </si>
  <si>
    <t>jhony</t>
  </si>
  <si>
    <t>ruben-patricia</t>
  </si>
  <si>
    <t>gustavo</t>
  </si>
  <si>
    <r>
      <t xml:space="preserve">Suministro toner y tinta para Publicaciones
</t>
    </r>
    <r>
      <rPr>
        <sz val="11"/>
        <color rgb="FFFF0000"/>
        <rFont val="Calibri"/>
        <family val="2"/>
        <scheme val="minor"/>
      </rPr>
      <t>c252. C450 y hp 5200 y goma para encoladora</t>
    </r>
  </si>
  <si>
    <r>
      <t xml:space="preserve"> Suministro de Planchas  metálicas para la Oficina de Publicaciones
</t>
    </r>
    <r>
      <rPr>
        <sz val="11"/>
        <color rgb="FFFF0000"/>
        <rFont val="Calibri"/>
        <family val="2"/>
        <scheme val="minor"/>
      </rPr>
      <t>para la elaboración de trabajos en policromía y monocromía con destino al centro de publicaciones</t>
    </r>
  </si>
  <si>
    <t>dhernandez@uniquindio.edu.co</t>
  </si>
  <si>
    <t>dhernandez@uniquindio.edu.co
patricia</t>
  </si>
  <si>
    <t>internet@uniquindio.edu.co</t>
  </si>
  <si>
    <t>coordinacionredes@uniquindio.edu.co</t>
  </si>
  <si>
    <t>Contratación disposición final de residuos quimicos, hospitalarios, biológicos y electrónicos.</t>
  </si>
  <si>
    <t>lgiraldom@uniquindio.edu.co</t>
  </si>
  <si>
    <t>publicuq@uniquindio.edu.co</t>
  </si>
  <si>
    <t xml:space="preserve">rubenarcila@uniquindio.edu.co
</t>
  </si>
  <si>
    <t>mmcastro@uniquindio.edu.co</t>
  </si>
  <si>
    <t>patriciavilla@uniquindio.edu.co</t>
  </si>
  <si>
    <t>divconta@uniqindio.edu.d</t>
  </si>
  <si>
    <t>01/18/2016</t>
  </si>
  <si>
    <t>maribel-publicaciones</t>
  </si>
  <si>
    <t>Remitió la información en blanco</t>
  </si>
  <si>
    <t>21212-08-20</t>
  </si>
  <si>
    <t>21221-01-20</t>
  </si>
  <si>
    <t>21222-01-20</t>
  </si>
  <si>
    <t>21222-03-20</t>
  </si>
  <si>
    <t>21222-10-20</t>
  </si>
  <si>
    <t>21222-11-20</t>
  </si>
  <si>
    <t>21222-12-20</t>
  </si>
  <si>
    <t>21222-13-20</t>
  </si>
  <si>
    <t>21222-14-20</t>
  </si>
  <si>
    <t>21212-04-20</t>
  </si>
  <si>
    <t>21222-04-20</t>
  </si>
  <si>
    <t>21221-02-20</t>
  </si>
  <si>
    <t>21222-02-20</t>
  </si>
  <si>
    <t>GASTOS GENERALES</t>
  </si>
  <si>
    <t>Viáticos y gastos de transporte</t>
  </si>
  <si>
    <t>Arrendamientos</t>
  </si>
  <si>
    <t>Materiales y Suministros.</t>
  </si>
  <si>
    <t>Mercadeo Publicidad Impresos y publicaciones</t>
  </si>
  <si>
    <t>Seguros</t>
  </si>
  <si>
    <t>Mantenimiento</t>
  </si>
  <si>
    <t>Otros Servicios</t>
  </si>
  <si>
    <t>Administrativos</t>
  </si>
  <si>
    <t>Operativos Misionales</t>
  </si>
  <si>
    <t>Servicios públicos</t>
  </si>
  <si>
    <t>Comunicación Correos y transporte</t>
  </si>
  <si>
    <t>Servicio de Vigilancia</t>
  </si>
  <si>
    <t>Servicio de Aseo</t>
  </si>
  <si>
    <t>Licenciamiento de Software</t>
  </si>
  <si>
    <t xml:space="preserve">212210220
</t>
  </si>
  <si>
    <t>22371-01</t>
  </si>
  <si>
    <t>22373-01</t>
  </si>
  <si>
    <t>22374-01</t>
  </si>
  <si>
    <t>22381-02</t>
  </si>
  <si>
    <t>22381-32</t>
  </si>
  <si>
    <t>22381-41</t>
  </si>
  <si>
    <t>21211-01-20</t>
  </si>
  <si>
    <t>21211-05-20</t>
  </si>
  <si>
    <t>Material pedagógico</t>
  </si>
  <si>
    <t>Materiales y suministros.</t>
  </si>
  <si>
    <t>Insumos para Anfiteatro</t>
  </si>
  <si>
    <t>Insumos y reactivos para Centro Invesigaciones Biomédicas</t>
  </si>
  <si>
    <t>Insumos para el Centro de Salud</t>
  </si>
  <si>
    <t>Insumos para la Granja Bengala</t>
  </si>
  <si>
    <t>Insumos para el Centro de Biodiversidad</t>
  </si>
  <si>
    <t>Insumos para las Plantas Piloto</t>
  </si>
  <si>
    <t>Insumos para el Instituto Interdisciplinario de la Ciencia</t>
  </si>
  <si>
    <t>Insumos y reativos para el laboratorio de Física y Electrónica</t>
  </si>
  <si>
    <t>Insumos para el Laboratorio Químico de Suelos</t>
  </si>
  <si>
    <t>Insumos para el laboratorio de Biotecnología</t>
  </si>
  <si>
    <t>Insumos para el laboratorio de Hidráulica</t>
  </si>
  <si>
    <t>Insumos y reativos para el laboratorio de Química</t>
  </si>
  <si>
    <t>Insumos para el laboratorio Mecánico de Suelos</t>
  </si>
  <si>
    <t>Insumos y reactivos para el Laboratorio Múltiple de Medicina</t>
  </si>
  <si>
    <t>Insumos y reactivos para el Laboratorio de Biología</t>
  </si>
  <si>
    <t>Insumos para el programa de Educación Física</t>
  </si>
  <si>
    <t>Insumos para la Maestría en Biología Vegetal</t>
  </si>
  <si>
    <t>Maestría en Ciencias Biomédicas</t>
  </si>
  <si>
    <t>Insumos para el Laboratorio  de Estructuras</t>
  </si>
  <si>
    <t>Insumos para el Programa de Ingeniería Electrónica</t>
  </si>
  <si>
    <t>Escudos para egresados</t>
  </si>
  <si>
    <t>Insumos para el Centro Audiovisual</t>
  </si>
  <si>
    <t>Adquisición de Textos para los Programas de la Metodología a Distancia</t>
  </si>
  <si>
    <t>Suministro insumos equipos activos</t>
  </si>
  <si>
    <t>Insumos para laboratorio de Análisis Químico de suelos</t>
  </si>
  <si>
    <t>Insumos para el laboratorio de Postcosecha</t>
  </si>
  <si>
    <t>PRESUPUESTO</t>
  </si>
  <si>
    <t>PLAN DE COMPRAS</t>
  </si>
  <si>
    <t>DIFERENCIA</t>
  </si>
  <si>
    <t>Según información pasaron la solicitud por $188.800.000 no obstante considero que allí hay gastos de inversion.</t>
  </si>
  <si>
    <t>Según Daniel  226.873.982 según aplicativo plan de compras</t>
  </si>
  <si>
    <t>(Edison)
mas lo que salió 
Daniel $63.000.000</t>
  </si>
  <si>
    <t>Telefonia fija y celular</t>
  </si>
  <si>
    <t>Insumo para Doctorado en Ciencias Biomédicas</t>
  </si>
  <si>
    <t>Construcción Edifico de Aulas de la Facultad de Ciencieas Económicas y Administrativas</t>
  </si>
  <si>
    <t>Optimización escenarios deportivos en el campus universitario:  Canchas múltiples y piscina olímpica</t>
  </si>
  <si>
    <t>Estudios para la construcción del Edificio Instituto de idiomas</t>
  </si>
  <si>
    <t>Contratación adecuaciones eléctricas</t>
  </si>
  <si>
    <t>Contratación  adecuaciones Granja Bengala</t>
  </si>
  <si>
    <t>Contratación  adecuaciones Planta Piloto</t>
  </si>
  <si>
    <t xml:space="preserve">Contratación adecuaciones Hospital San Juan de Dios  </t>
  </si>
  <si>
    <t>Optimización Porteria No2  (Vehicular)</t>
  </si>
  <si>
    <t>Optimización de Baterias Sanitarias</t>
  </si>
  <si>
    <t>Pasos peatonales y obras en el sendero Cedro Rosado</t>
  </si>
  <si>
    <t>Adecuaciones y obras de urbanismo Campus Universitario</t>
  </si>
  <si>
    <t>Optimización de cubiertas y cielo razos</t>
  </si>
  <si>
    <t>Optimización cerramiento perimetral</t>
  </si>
  <si>
    <t>Adecuación anfiteatro</t>
  </si>
  <si>
    <t>Dotación y reposición equipos de apoyo a las áreas  misionales</t>
  </si>
  <si>
    <t>Dotación y reposición equipos de laboratorio</t>
  </si>
  <si>
    <t>planeación física</t>
  </si>
  <si>
    <t>presupuesto</t>
  </si>
  <si>
    <t xml:space="preserve">Insumos para prog Ing. De sistemas </t>
  </si>
  <si>
    <t>Insumos para   prog Tec. En instrum.</t>
  </si>
  <si>
    <t>Insumos para el Laboratorio de aguas</t>
  </si>
  <si>
    <t xml:space="preserve">Insumos para el Programa de Artes Visuales </t>
  </si>
  <si>
    <t>Mobiliario Aulas, oficinas y diferentes espacios del campus universitario</t>
  </si>
  <si>
    <t>CREE</t>
  </si>
  <si>
    <t>CREE - propios</t>
  </si>
  <si>
    <t>CREE- Propios</t>
  </si>
  <si>
    <t>Directa</t>
  </si>
  <si>
    <t>Directa. Según información pasaron la solicitud por $188.800.000 no obstante considero que allí hay gastos de inversion.</t>
  </si>
  <si>
    <t>Abreviada</t>
  </si>
  <si>
    <t>Abreviada (Edison)
mas lo que salió 
Daniel $63.000.000</t>
  </si>
  <si>
    <t>Pública</t>
  </si>
  <si>
    <t>Simplificada</t>
  </si>
  <si>
    <t>Insumos y reactivos para el laboratorio de Física y Electrónica</t>
  </si>
  <si>
    <t>Insumos y reactivos para el laboratorio de Química</t>
  </si>
  <si>
    <t>Abreviada Según Daniel  226.873.982 según aplicativo plan de compras</t>
  </si>
  <si>
    <t>bienes@uniquindio.edu.co</t>
  </si>
  <si>
    <t>sany@uniquindio.edu.co</t>
  </si>
  <si>
    <t>divconta@uniqindio.edu.co</t>
  </si>
  <si>
    <t xml:space="preserve">Directa </t>
  </si>
  <si>
    <t>republic@uniquindio.edu.co; jrico@uniquindio.edu.co</t>
  </si>
  <si>
    <t>gdocumental@uniquindio.edu.co</t>
  </si>
  <si>
    <t>plandes@uniquindio.edu.co</t>
  </si>
  <si>
    <t xml:space="preserve"> CONTRATADO EN 2015</t>
  </si>
  <si>
    <t>NIT</t>
  </si>
  <si>
    <t>MONTO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</si>
</sst>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9" fillId="0" borderId="0" applyFont="0" applyFill="0" applyBorder="0" applyAlignment="0" applyProtection="0"/>
  </cellStyleXfs>
  <cellXfs count="10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4" fontId="0" fillId="0" borderId="0" xfId="0" applyNumberFormat="1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4" fillId="0" borderId="1" xfId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14" fontId="0" fillId="0" borderId="1" xfId="0" applyNumberFormat="1" applyFont="1" applyFill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4" fillId="4" borderId="1" xfId="1" applyFill="1" applyBorder="1" applyAlignment="1">
      <alignment horizontal="center" vertical="center" wrapText="1"/>
    </xf>
    <xf numFmtId="0" fontId="0" fillId="4" borderId="0" xfId="0" applyFont="1" applyFill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43" fontId="3" fillId="0" borderId="1" xfId="2" applyFont="1" applyFill="1" applyBorder="1" applyAlignment="1">
      <alignment horizontal="center" vertical="center" wrapText="1"/>
    </xf>
    <xf numFmtId="164" fontId="3" fillId="0" borderId="1" xfId="2" applyNumberFormat="1" applyFont="1" applyFill="1" applyBorder="1" applyAlignment="1">
      <alignment horizontal="center" vertical="center" wrapText="1"/>
    </xf>
    <xf numFmtId="164" fontId="3" fillId="4" borderId="1" xfId="2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3" fontId="0" fillId="0" borderId="0" xfId="2" applyFont="1" applyAlignment="1">
      <alignment vertical="center" wrapText="1"/>
    </xf>
    <xf numFmtId="43" fontId="0" fillId="0" borderId="0" xfId="2" applyFont="1" applyAlignment="1">
      <alignment horizontal="center" vertical="center" wrapText="1"/>
    </xf>
    <xf numFmtId="43" fontId="0" fillId="0" borderId="0" xfId="0" applyNumberFormat="1" applyAlignment="1">
      <alignment vertical="center" wrapText="1"/>
    </xf>
    <xf numFmtId="4" fontId="0" fillId="0" borderId="0" xfId="0" applyNumberFormat="1" applyFont="1" applyFill="1" applyAlignment="1">
      <alignment horizontal="right" vertical="center" wrapText="1"/>
    </xf>
    <xf numFmtId="43" fontId="0" fillId="5" borderId="0" xfId="2" applyFont="1" applyFill="1" applyAlignment="1">
      <alignment vertical="center" wrapText="1"/>
    </xf>
    <xf numFmtId="4" fontId="0" fillId="0" borderId="0" xfId="0" applyNumberFormat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3" fontId="1" fillId="0" borderId="4" xfId="0" applyNumberFormat="1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vertical="center" wrapText="1"/>
    </xf>
    <xf numFmtId="4" fontId="0" fillId="6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vertical="center" wrapText="1"/>
    </xf>
    <xf numFmtId="0" fontId="0" fillId="6" borderId="1" xfId="0" applyFont="1" applyFill="1" applyBorder="1" applyAlignment="1">
      <alignment vertical="center" wrapText="1"/>
    </xf>
    <xf numFmtId="0" fontId="4" fillId="6" borderId="1" xfId="1" applyFill="1" applyBorder="1" applyAlignment="1">
      <alignment horizontal="center" vertical="center" wrapText="1"/>
    </xf>
    <xf numFmtId="0" fontId="0" fillId="6" borderId="0" xfId="0" applyFont="1" applyFill="1" applyAlignment="1">
      <alignment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43" fontId="2" fillId="4" borderId="1" xfId="2" applyFont="1" applyFill="1" applyBorder="1" applyAlignment="1">
      <alignment horizontal="center" vertical="center" wrapText="1"/>
    </xf>
    <xf numFmtId="43" fontId="2" fillId="4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Fill="1" applyAlignment="1">
      <alignment vertical="center" wrapText="1"/>
    </xf>
    <xf numFmtId="43" fontId="0" fillId="7" borderId="0" xfId="2" applyFont="1" applyFill="1" applyAlignment="1">
      <alignment vertical="center" wrapText="1"/>
    </xf>
    <xf numFmtId="43" fontId="0" fillId="0" borderId="0" xfId="2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3" fontId="1" fillId="0" borderId="1" xfId="0" applyNumberFormat="1" applyFont="1" applyFill="1" applyBorder="1" applyAlignment="1">
      <alignment horizontal="right" vertical="center" wrapText="1"/>
    </xf>
    <xf numFmtId="3" fontId="0" fillId="0" borderId="1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3" fontId="0" fillId="0" borderId="0" xfId="2" applyNumberFormat="1" applyFont="1" applyFill="1" applyAlignment="1">
      <alignment horizontal="right" vertical="center" wrapText="1"/>
    </xf>
    <xf numFmtId="3" fontId="3" fillId="0" borderId="1" xfId="2" applyNumberFormat="1" applyFont="1" applyFill="1" applyBorder="1" applyAlignment="1">
      <alignment horizontal="right" vertical="center" wrapText="1"/>
    </xf>
    <xf numFmtId="3" fontId="0" fillId="0" borderId="0" xfId="0" applyNumberFormat="1" applyFont="1" applyFill="1" applyAlignment="1">
      <alignment horizontal="right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3" fontId="2" fillId="8" borderId="1" xfId="0" applyNumberFormat="1" applyFont="1" applyFill="1" applyBorder="1" applyAlignment="1">
      <alignment horizontal="right" vertical="center" wrapText="1"/>
    </xf>
    <xf numFmtId="14" fontId="1" fillId="8" borderId="1" xfId="0" applyNumberFormat="1" applyFont="1" applyFill="1" applyBorder="1" applyAlignment="1">
      <alignment horizontal="center" vertical="center" wrapText="1"/>
    </xf>
    <xf numFmtId="0" fontId="4" fillId="8" borderId="1" xfId="1" applyFill="1" applyBorder="1" applyAlignment="1">
      <alignment horizontal="center" vertical="center" wrapText="1"/>
    </xf>
    <xf numFmtId="3" fontId="1" fillId="8" borderId="1" xfId="0" applyNumberFormat="1" applyFont="1" applyFill="1" applyBorder="1" applyAlignment="1">
      <alignment horizontal="right" vertical="center" wrapText="1"/>
    </xf>
    <xf numFmtId="0" fontId="0" fillId="8" borderId="0" xfId="0" applyFont="1" applyFill="1" applyAlignment="1">
      <alignment vertical="center" wrapText="1"/>
    </xf>
    <xf numFmtId="14" fontId="3" fillId="8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3" fontId="1" fillId="6" borderId="1" xfId="0" applyNumberFormat="1" applyFont="1" applyFill="1" applyBorder="1" applyAlignment="1">
      <alignment horizontal="right" vertical="center" wrapText="1"/>
    </xf>
    <xf numFmtId="14" fontId="1" fillId="6" borderId="1" xfId="0" applyNumberFormat="1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0" fillId="9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3" fontId="1" fillId="9" borderId="1" xfId="0" applyNumberFormat="1" applyFont="1" applyFill="1" applyBorder="1" applyAlignment="1">
      <alignment horizontal="right" vertical="center" wrapText="1"/>
    </xf>
    <xf numFmtId="0" fontId="1" fillId="9" borderId="1" xfId="0" applyFont="1" applyFill="1" applyBorder="1" applyAlignment="1">
      <alignment horizontal="center" vertical="center" wrapText="1"/>
    </xf>
    <xf numFmtId="14" fontId="1" fillId="9" borderId="1" xfId="0" applyNumberFormat="1" applyFont="1" applyFill="1" applyBorder="1" applyAlignment="1">
      <alignment horizontal="center" vertical="center" wrapText="1"/>
    </xf>
    <xf numFmtId="0" fontId="4" fillId="9" borderId="1" xfId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3" fontId="7" fillId="0" borderId="0" xfId="0" applyNumberFormat="1" applyFont="1" applyFill="1" applyAlignment="1">
      <alignment horizontal="right" vertical="center" wrapText="1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mantenimiento@uniquindio.edu.co" TargetMode="External"/><Relationship Id="rId117" Type="http://schemas.openxmlformats.org/officeDocument/2006/relationships/comments" Target="../comments1.xml"/><Relationship Id="rId21" Type="http://schemas.openxmlformats.org/officeDocument/2006/relationships/hyperlink" Target="mailto:mantenimiento@uniquindio.edu.co" TargetMode="External"/><Relationship Id="rId42" Type="http://schemas.openxmlformats.org/officeDocument/2006/relationships/hyperlink" Target="mailto:rubenarcila@uniquindio.edu.co" TargetMode="External"/><Relationship Id="rId47" Type="http://schemas.openxmlformats.org/officeDocument/2006/relationships/hyperlink" Target="mailto:patriciavilla@uniquindio.edu.co" TargetMode="External"/><Relationship Id="rId63" Type="http://schemas.openxmlformats.org/officeDocument/2006/relationships/hyperlink" Target="mailto:rubenarcila@uniquindio.edu.co" TargetMode="External"/><Relationship Id="rId68" Type="http://schemas.openxmlformats.org/officeDocument/2006/relationships/hyperlink" Target="mailto:dhernandez@uniquindio.edu.co" TargetMode="External"/><Relationship Id="rId84" Type="http://schemas.openxmlformats.org/officeDocument/2006/relationships/hyperlink" Target="mailto:mantenimiento@uniquindio.edu.co" TargetMode="External"/><Relationship Id="rId89" Type="http://schemas.openxmlformats.org/officeDocument/2006/relationships/hyperlink" Target="mailto:bienes@uniquindio.edu.co" TargetMode="External"/><Relationship Id="rId112" Type="http://schemas.openxmlformats.org/officeDocument/2006/relationships/hyperlink" Target="mailto:mantenimiento@uniquindio.edu.co" TargetMode="External"/><Relationship Id="rId16" Type="http://schemas.openxmlformats.org/officeDocument/2006/relationships/hyperlink" Target="mailto:mantenimiento@uniquindio.edu.co" TargetMode="External"/><Relationship Id="rId107" Type="http://schemas.openxmlformats.org/officeDocument/2006/relationships/hyperlink" Target="mailto:bienes@uniquindio.edu.co" TargetMode="External"/><Relationship Id="rId11" Type="http://schemas.openxmlformats.org/officeDocument/2006/relationships/hyperlink" Target="mailto:mantenimiento@uniquindio.edu.co" TargetMode="External"/><Relationship Id="rId32" Type="http://schemas.openxmlformats.org/officeDocument/2006/relationships/hyperlink" Target="mailto:mantenimiento@uniquindio.edu.co" TargetMode="External"/><Relationship Id="rId37" Type="http://schemas.openxmlformats.org/officeDocument/2006/relationships/hyperlink" Target="mailto:rubenarcila@uniquindio.edu.co" TargetMode="External"/><Relationship Id="rId53" Type="http://schemas.openxmlformats.org/officeDocument/2006/relationships/hyperlink" Target="mailto:rubenarcila@uniquindio.edu.co" TargetMode="External"/><Relationship Id="rId58" Type="http://schemas.openxmlformats.org/officeDocument/2006/relationships/hyperlink" Target="mailto:rubenarcila@uniquindio.edu.co" TargetMode="External"/><Relationship Id="rId74" Type="http://schemas.openxmlformats.org/officeDocument/2006/relationships/hyperlink" Target="mailto:publicuq@uniquindio.edu.co" TargetMode="External"/><Relationship Id="rId79" Type="http://schemas.openxmlformats.org/officeDocument/2006/relationships/hyperlink" Target="mailto:patriciavilla@uniquindio.edu.co" TargetMode="External"/><Relationship Id="rId102" Type="http://schemas.openxmlformats.org/officeDocument/2006/relationships/hyperlink" Target="mailto:patriciavilla@uniquindio.edu.co" TargetMode="External"/><Relationship Id="rId5" Type="http://schemas.openxmlformats.org/officeDocument/2006/relationships/hyperlink" Target="mailto:mantenimiento@uniquindio.edu.co" TargetMode="External"/><Relationship Id="rId90" Type="http://schemas.openxmlformats.org/officeDocument/2006/relationships/hyperlink" Target="mailto:sany@uniquindio.edu.co" TargetMode="External"/><Relationship Id="rId95" Type="http://schemas.openxmlformats.org/officeDocument/2006/relationships/hyperlink" Target="mailto:gdocumental@uniquindio.edu.co" TargetMode="External"/><Relationship Id="rId22" Type="http://schemas.openxmlformats.org/officeDocument/2006/relationships/hyperlink" Target="mailto:mantenimiento@uniquindio.edu.co" TargetMode="External"/><Relationship Id="rId27" Type="http://schemas.openxmlformats.org/officeDocument/2006/relationships/hyperlink" Target="mailto:mantenimiento@uniquindio.edu.co" TargetMode="External"/><Relationship Id="rId43" Type="http://schemas.openxmlformats.org/officeDocument/2006/relationships/hyperlink" Target="mailto:patriciavilla@uniquindio.edu.co" TargetMode="External"/><Relationship Id="rId48" Type="http://schemas.openxmlformats.org/officeDocument/2006/relationships/hyperlink" Target="mailto:rubenarcila@uniquindio.edu.co" TargetMode="External"/><Relationship Id="rId64" Type="http://schemas.openxmlformats.org/officeDocument/2006/relationships/hyperlink" Target="mailto:rubenarcila@uniquindio.edu.co" TargetMode="External"/><Relationship Id="rId69" Type="http://schemas.openxmlformats.org/officeDocument/2006/relationships/hyperlink" Target="mailto:dhernandez@uniquindio.edu.co" TargetMode="External"/><Relationship Id="rId113" Type="http://schemas.openxmlformats.org/officeDocument/2006/relationships/hyperlink" Target="mailto:patriciavilla@uniquindio.edu.co" TargetMode="External"/><Relationship Id="rId80" Type="http://schemas.openxmlformats.org/officeDocument/2006/relationships/hyperlink" Target="mailto:patriciavilla@uniquindio.edu.co" TargetMode="External"/><Relationship Id="rId85" Type="http://schemas.openxmlformats.org/officeDocument/2006/relationships/hyperlink" Target="mailto:sany@uniquindio.edu.co" TargetMode="External"/><Relationship Id="rId12" Type="http://schemas.openxmlformats.org/officeDocument/2006/relationships/hyperlink" Target="mailto:mantenimiento@uniquindio.edu.co" TargetMode="External"/><Relationship Id="rId17" Type="http://schemas.openxmlformats.org/officeDocument/2006/relationships/hyperlink" Target="mailto:mantenimiento@uniquindio.edu.co" TargetMode="External"/><Relationship Id="rId33" Type="http://schemas.openxmlformats.org/officeDocument/2006/relationships/hyperlink" Target="mailto:mantenimiento@uniquindio.edu.co" TargetMode="External"/><Relationship Id="rId38" Type="http://schemas.openxmlformats.org/officeDocument/2006/relationships/hyperlink" Target="mailto:patriciavilla@uniquindio.edu.co" TargetMode="External"/><Relationship Id="rId59" Type="http://schemas.openxmlformats.org/officeDocument/2006/relationships/hyperlink" Target="mailto:rubenarcila@uniquindio.edu.co" TargetMode="External"/><Relationship Id="rId103" Type="http://schemas.openxmlformats.org/officeDocument/2006/relationships/hyperlink" Target="mailto:patriciavilla@uniquindio.edu.co" TargetMode="External"/><Relationship Id="rId108" Type="http://schemas.openxmlformats.org/officeDocument/2006/relationships/hyperlink" Target="mailto:patriciavilla@uniquindio.edu.co" TargetMode="External"/><Relationship Id="rId54" Type="http://schemas.openxmlformats.org/officeDocument/2006/relationships/hyperlink" Target="mailto:rubenarcila@uniquindio.edu.co" TargetMode="External"/><Relationship Id="rId70" Type="http://schemas.openxmlformats.org/officeDocument/2006/relationships/hyperlink" Target="mailto:internet@uniquindio.edu.co" TargetMode="External"/><Relationship Id="rId75" Type="http://schemas.openxmlformats.org/officeDocument/2006/relationships/hyperlink" Target="mailto:publicuq@uniquindio.edu.co" TargetMode="External"/><Relationship Id="rId91" Type="http://schemas.openxmlformats.org/officeDocument/2006/relationships/hyperlink" Target="mailto:sany@uniquindio.edu.co" TargetMode="External"/><Relationship Id="rId96" Type="http://schemas.openxmlformats.org/officeDocument/2006/relationships/hyperlink" Target="mailto:plandes@uniquindio.edu.co" TargetMode="External"/><Relationship Id="rId1" Type="http://schemas.openxmlformats.org/officeDocument/2006/relationships/hyperlink" Target="mailto:soporte@uniquindio.edu.co" TargetMode="External"/><Relationship Id="rId6" Type="http://schemas.openxmlformats.org/officeDocument/2006/relationships/hyperlink" Target="mailto:mantenimiento@uniquindio.edu.co" TargetMode="External"/><Relationship Id="rId23" Type="http://schemas.openxmlformats.org/officeDocument/2006/relationships/hyperlink" Target="mailto:mantenimiento@uniquindio.edu.co" TargetMode="External"/><Relationship Id="rId28" Type="http://schemas.openxmlformats.org/officeDocument/2006/relationships/hyperlink" Target="mailto:mantenimiento@uniquindio.edu.co" TargetMode="External"/><Relationship Id="rId49" Type="http://schemas.openxmlformats.org/officeDocument/2006/relationships/hyperlink" Target="mailto:rubenarcila@uniquindio.edu.co" TargetMode="External"/><Relationship Id="rId114" Type="http://schemas.openxmlformats.org/officeDocument/2006/relationships/hyperlink" Target="mailto:patriciavilla@uniquindio.edu.co" TargetMode="External"/><Relationship Id="rId10" Type="http://schemas.openxmlformats.org/officeDocument/2006/relationships/hyperlink" Target="mailto:mantenimiento@uniquindio.edu.co" TargetMode="External"/><Relationship Id="rId31" Type="http://schemas.openxmlformats.org/officeDocument/2006/relationships/hyperlink" Target="mailto:mantenimiento@uniquindio.edu.co" TargetMode="External"/><Relationship Id="rId44" Type="http://schemas.openxmlformats.org/officeDocument/2006/relationships/hyperlink" Target="mailto:patriciavilla@uniquindio.edu.co" TargetMode="External"/><Relationship Id="rId52" Type="http://schemas.openxmlformats.org/officeDocument/2006/relationships/hyperlink" Target="mailto:rubenarcila@uniquindio.edu.co" TargetMode="External"/><Relationship Id="rId60" Type="http://schemas.openxmlformats.org/officeDocument/2006/relationships/hyperlink" Target="mailto:rubenarcila@uniquindio.edu.co" TargetMode="External"/><Relationship Id="rId65" Type="http://schemas.openxmlformats.org/officeDocument/2006/relationships/hyperlink" Target="mailto:rubenarcila@uniquindio.edu.co" TargetMode="External"/><Relationship Id="rId73" Type="http://schemas.openxmlformats.org/officeDocument/2006/relationships/hyperlink" Target="mailto:lgiraldom@uniquindio.edu.co" TargetMode="External"/><Relationship Id="rId78" Type="http://schemas.openxmlformats.org/officeDocument/2006/relationships/hyperlink" Target="mailto:publicuq@uniquindio.edu.co" TargetMode="External"/><Relationship Id="rId81" Type="http://schemas.openxmlformats.org/officeDocument/2006/relationships/hyperlink" Target="mailto:mmcastro@uniquindio.edu.co" TargetMode="External"/><Relationship Id="rId86" Type="http://schemas.openxmlformats.org/officeDocument/2006/relationships/hyperlink" Target="mailto:sany@uniquindio.edu.co" TargetMode="External"/><Relationship Id="rId94" Type="http://schemas.openxmlformats.org/officeDocument/2006/relationships/hyperlink" Target="mailto:gdocumental@uniquindio.edu.co" TargetMode="External"/><Relationship Id="rId99" Type="http://schemas.openxmlformats.org/officeDocument/2006/relationships/hyperlink" Target="mailto:patriciavilla@uniquindio.edu.co" TargetMode="External"/><Relationship Id="rId101" Type="http://schemas.openxmlformats.org/officeDocument/2006/relationships/hyperlink" Target="mailto:patriciavilla@uniquindio.edu.co" TargetMode="External"/><Relationship Id="rId4" Type="http://schemas.openxmlformats.org/officeDocument/2006/relationships/hyperlink" Target="mailto:mantenimiento@uniquindio.edu.co" TargetMode="External"/><Relationship Id="rId9" Type="http://schemas.openxmlformats.org/officeDocument/2006/relationships/hyperlink" Target="mailto:mantenimiento@uniquindio.edu.co" TargetMode="External"/><Relationship Id="rId13" Type="http://schemas.openxmlformats.org/officeDocument/2006/relationships/hyperlink" Target="mailto:mantenimiento@uniquindio.edu.co" TargetMode="External"/><Relationship Id="rId18" Type="http://schemas.openxmlformats.org/officeDocument/2006/relationships/hyperlink" Target="mailto:mantenimiento@uniquindio.edu.co" TargetMode="External"/><Relationship Id="rId39" Type="http://schemas.openxmlformats.org/officeDocument/2006/relationships/hyperlink" Target="mailto:patriciavilla@uniquindio.edu.co" TargetMode="External"/><Relationship Id="rId109" Type="http://schemas.openxmlformats.org/officeDocument/2006/relationships/hyperlink" Target="mailto:patriciavilla@uniquindio.edu.co" TargetMode="External"/><Relationship Id="rId34" Type="http://schemas.openxmlformats.org/officeDocument/2006/relationships/hyperlink" Target="mailto:mantenimiento@uniquindio.edu.co" TargetMode="External"/><Relationship Id="rId50" Type="http://schemas.openxmlformats.org/officeDocument/2006/relationships/hyperlink" Target="mailto:rubenarcila@uniquindio.edu.co" TargetMode="External"/><Relationship Id="rId55" Type="http://schemas.openxmlformats.org/officeDocument/2006/relationships/hyperlink" Target="mailto:rubenarcila@uniquindio.edu.co" TargetMode="External"/><Relationship Id="rId76" Type="http://schemas.openxmlformats.org/officeDocument/2006/relationships/hyperlink" Target="mailto:publicuq@uniquindio.edu.co" TargetMode="External"/><Relationship Id="rId97" Type="http://schemas.openxmlformats.org/officeDocument/2006/relationships/hyperlink" Target="mailto:plandes@uniquindio.edu.co" TargetMode="External"/><Relationship Id="rId104" Type="http://schemas.openxmlformats.org/officeDocument/2006/relationships/hyperlink" Target="mailto:rubenarcila@uniquindio.edu.co" TargetMode="External"/><Relationship Id="rId7" Type="http://schemas.openxmlformats.org/officeDocument/2006/relationships/hyperlink" Target="mailto:mantenimiento@uniquindio.edu.co" TargetMode="External"/><Relationship Id="rId71" Type="http://schemas.openxmlformats.org/officeDocument/2006/relationships/hyperlink" Target="mailto:coordinacionredes@uniquindio.edu.co" TargetMode="External"/><Relationship Id="rId92" Type="http://schemas.openxmlformats.org/officeDocument/2006/relationships/hyperlink" Target="mailto:sany@uniquindio.edu.co" TargetMode="External"/><Relationship Id="rId2" Type="http://schemas.openxmlformats.org/officeDocument/2006/relationships/hyperlink" Target="mailto:soporte@uniquindio.edu.co" TargetMode="External"/><Relationship Id="rId29" Type="http://schemas.openxmlformats.org/officeDocument/2006/relationships/hyperlink" Target="mailto:mantenimiento@uniquindio.edu.co" TargetMode="External"/><Relationship Id="rId24" Type="http://schemas.openxmlformats.org/officeDocument/2006/relationships/hyperlink" Target="mailto:mantenimiento@uniquindio.edu.co" TargetMode="External"/><Relationship Id="rId40" Type="http://schemas.openxmlformats.org/officeDocument/2006/relationships/hyperlink" Target="mailto:patriciavilla@uniquindio.edu.co" TargetMode="External"/><Relationship Id="rId45" Type="http://schemas.openxmlformats.org/officeDocument/2006/relationships/hyperlink" Target="mailto:patriciavilla@uniquindio.edu.co" TargetMode="External"/><Relationship Id="rId66" Type="http://schemas.openxmlformats.org/officeDocument/2006/relationships/hyperlink" Target="mailto:rubenarcila@uniquindio.edu.co" TargetMode="External"/><Relationship Id="rId87" Type="http://schemas.openxmlformats.org/officeDocument/2006/relationships/hyperlink" Target="mailto:sany@uniquindio.edu.co" TargetMode="External"/><Relationship Id="rId110" Type="http://schemas.openxmlformats.org/officeDocument/2006/relationships/hyperlink" Target="mailto:patriciavilla@uniquindio.edu.co" TargetMode="External"/><Relationship Id="rId115" Type="http://schemas.openxmlformats.org/officeDocument/2006/relationships/printerSettings" Target="../printerSettings/printerSettings1.bin"/><Relationship Id="rId61" Type="http://schemas.openxmlformats.org/officeDocument/2006/relationships/hyperlink" Target="mailto:rubenarcila@uniquindio.edu.co" TargetMode="External"/><Relationship Id="rId82" Type="http://schemas.openxmlformats.org/officeDocument/2006/relationships/hyperlink" Target="mailto:patriciavilla@uniquindio.edu.co" TargetMode="External"/><Relationship Id="rId19" Type="http://schemas.openxmlformats.org/officeDocument/2006/relationships/hyperlink" Target="mailto:mantenimiento@uniquindio.edu.co" TargetMode="External"/><Relationship Id="rId14" Type="http://schemas.openxmlformats.org/officeDocument/2006/relationships/hyperlink" Target="mailto:mantenimiento@uniquindio.edu.co" TargetMode="External"/><Relationship Id="rId30" Type="http://schemas.openxmlformats.org/officeDocument/2006/relationships/hyperlink" Target="mailto:mantenimiento@uniquindio.edu.co" TargetMode="External"/><Relationship Id="rId35" Type="http://schemas.openxmlformats.org/officeDocument/2006/relationships/hyperlink" Target="mailto:mantenimiento@uniquindio.edu.co" TargetMode="External"/><Relationship Id="rId56" Type="http://schemas.openxmlformats.org/officeDocument/2006/relationships/hyperlink" Target="mailto:rubenarcila@uniquindio.edu.co" TargetMode="External"/><Relationship Id="rId77" Type="http://schemas.openxmlformats.org/officeDocument/2006/relationships/hyperlink" Target="mailto:publicuq@uniquindio.edu.co" TargetMode="External"/><Relationship Id="rId100" Type="http://schemas.openxmlformats.org/officeDocument/2006/relationships/hyperlink" Target="mailto:patriciavilla@uniquindio.edu.co" TargetMode="External"/><Relationship Id="rId105" Type="http://schemas.openxmlformats.org/officeDocument/2006/relationships/hyperlink" Target="mailto:rubenarcila@uniquindio.edu.co" TargetMode="External"/><Relationship Id="rId8" Type="http://schemas.openxmlformats.org/officeDocument/2006/relationships/hyperlink" Target="mailto:mantenimiento@uniquindio.edu.co" TargetMode="External"/><Relationship Id="rId51" Type="http://schemas.openxmlformats.org/officeDocument/2006/relationships/hyperlink" Target="mailto:rubenarcila@uniquindio.edu.co" TargetMode="External"/><Relationship Id="rId72" Type="http://schemas.openxmlformats.org/officeDocument/2006/relationships/hyperlink" Target="mailto:coordinacionredes@uniquindio.edu.co" TargetMode="External"/><Relationship Id="rId93" Type="http://schemas.openxmlformats.org/officeDocument/2006/relationships/hyperlink" Target="mailto:gdocumental@uniquindio.edu.co" TargetMode="External"/><Relationship Id="rId98" Type="http://schemas.openxmlformats.org/officeDocument/2006/relationships/hyperlink" Target="mailto:patriciavilla@uniquindio.edu.co" TargetMode="External"/><Relationship Id="rId3" Type="http://schemas.openxmlformats.org/officeDocument/2006/relationships/hyperlink" Target="mailto:mantenimiento@uniquindio.edu.co" TargetMode="External"/><Relationship Id="rId25" Type="http://schemas.openxmlformats.org/officeDocument/2006/relationships/hyperlink" Target="mailto:mantenimiento@uniquindio.edu.co" TargetMode="External"/><Relationship Id="rId46" Type="http://schemas.openxmlformats.org/officeDocument/2006/relationships/hyperlink" Target="mailto:patriciavilla@uniquindio.edu.co" TargetMode="External"/><Relationship Id="rId67" Type="http://schemas.openxmlformats.org/officeDocument/2006/relationships/hyperlink" Target="mailto:rubenarcila@uniquindio.edu.co" TargetMode="External"/><Relationship Id="rId116" Type="http://schemas.openxmlformats.org/officeDocument/2006/relationships/vmlDrawing" Target="../drawings/vmlDrawing1.vml"/><Relationship Id="rId20" Type="http://schemas.openxmlformats.org/officeDocument/2006/relationships/hyperlink" Target="mailto:mantenimiento@uniquindio.edu.co" TargetMode="External"/><Relationship Id="rId41" Type="http://schemas.openxmlformats.org/officeDocument/2006/relationships/hyperlink" Target="mailto:patriciavilla@uniquindio.edu.co" TargetMode="External"/><Relationship Id="rId62" Type="http://schemas.openxmlformats.org/officeDocument/2006/relationships/hyperlink" Target="mailto:rubenarcila@uniquindio.edu.co" TargetMode="External"/><Relationship Id="rId83" Type="http://schemas.openxmlformats.org/officeDocument/2006/relationships/hyperlink" Target="mailto:divconta@uniqindio.edu.co" TargetMode="External"/><Relationship Id="rId88" Type="http://schemas.openxmlformats.org/officeDocument/2006/relationships/hyperlink" Target="mailto:dhernandez@uniquindio.edu.co" TargetMode="External"/><Relationship Id="rId111" Type="http://schemas.openxmlformats.org/officeDocument/2006/relationships/hyperlink" Target="mailto:patriciavilla@uniquindio.edu.co" TargetMode="External"/><Relationship Id="rId15" Type="http://schemas.openxmlformats.org/officeDocument/2006/relationships/hyperlink" Target="mailto:mantenimiento@uniquindio.edu.co" TargetMode="External"/><Relationship Id="rId36" Type="http://schemas.openxmlformats.org/officeDocument/2006/relationships/hyperlink" Target="mailto:patriciavilla@uniquindio.edu.co" TargetMode="External"/><Relationship Id="rId57" Type="http://schemas.openxmlformats.org/officeDocument/2006/relationships/hyperlink" Target="mailto:rubenarcila@uniquindio.edu.co" TargetMode="External"/><Relationship Id="rId106" Type="http://schemas.openxmlformats.org/officeDocument/2006/relationships/hyperlink" Target="mailto:rubenarcila@uniquindio.edu.co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mailto:rubenarcila@uniquindio.edu.co" TargetMode="External"/><Relationship Id="rId21" Type="http://schemas.openxmlformats.org/officeDocument/2006/relationships/hyperlink" Target="mailto:mantenimiento@uniquindio.edu.co" TargetMode="External"/><Relationship Id="rId42" Type="http://schemas.openxmlformats.org/officeDocument/2006/relationships/hyperlink" Target="mailto:rubenarcila@uniquindio.edu.co" TargetMode="External"/><Relationship Id="rId63" Type="http://schemas.openxmlformats.org/officeDocument/2006/relationships/hyperlink" Target="mailto:rubenarcila@uniquindio.edu.co" TargetMode="External"/><Relationship Id="rId84" Type="http://schemas.openxmlformats.org/officeDocument/2006/relationships/hyperlink" Target="mailto:bienes@uniquindio.edu.co" TargetMode="External"/><Relationship Id="rId138" Type="http://schemas.openxmlformats.org/officeDocument/2006/relationships/hyperlink" Target="mailto:mantenimiento@uniquindio.edu.co" TargetMode="External"/><Relationship Id="rId107" Type="http://schemas.openxmlformats.org/officeDocument/2006/relationships/hyperlink" Target="mailto:bienes@uniquindio.edu.co" TargetMode="External"/><Relationship Id="rId11" Type="http://schemas.openxmlformats.org/officeDocument/2006/relationships/hyperlink" Target="mailto:mantenimiento@uniquindio.edu.co" TargetMode="External"/><Relationship Id="rId32" Type="http://schemas.openxmlformats.org/officeDocument/2006/relationships/hyperlink" Target="mailto:mantenimiento@uniquindio.edu.co" TargetMode="External"/><Relationship Id="rId37" Type="http://schemas.openxmlformats.org/officeDocument/2006/relationships/hyperlink" Target="mailto:rubenarcila@uniquindio.edu.co" TargetMode="External"/><Relationship Id="rId53" Type="http://schemas.openxmlformats.org/officeDocument/2006/relationships/hyperlink" Target="mailto:rubenarcila@uniquindio.edu.co" TargetMode="External"/><Relationship Id="rId58" Type="http://schemas.openxmlformats.org/officeDocument/2006/relationships/hyperlink" Target="mailto:rubenarcila@uniquindio.edu.co" TargetMode="External"/><Relationship Id="rId74" Type="http://schemas.openxmlformats.org/officeDocument/2006/relationships/hyperlink" Target="mailto:publicuq@uniquindio.edu.co" TargetMode="External"/><Relationship Id="rId79" Type="http://schemas.openxmlformats.org/officeDocument/2006/relationships/hyperlink" Target="mailto:rubenarcila@uniquindio.edu.co" TargetMode="External"/><Relationship Id="rId102" Type="http://schemas.openxmlformats.org/officeDocument/2006/relationships/hyperlink" Target="mailto:mantenimiento@uniquindio.edu.co" TargetMode="External"/><Relationship Id="rId123" Type="http://schemas.openxmlformats.org/officeDocument/2006/relationships/hyperlink" Target="mailto:rubenarcila@uniquindio.edu.co" TargetMode="External"/><Relationship Id="rId128" Type="http://schemas.openxmlformats.org/officeDocument/2006/relationships/hyperlink" Target="mailto:patriciavilla@uniquindio.edu.co" TargetMode="External"/><Relationship Id="rId5" Type="http://schemas.openxmlformats.org/officeDocument/2006/relationships/hyperlink" Target="mailto:mantenimiento@uniquindio.edu.co" TargetMode="External"/><Relationship Id="rId90" Type="http://schemas.openxmlformats.org/officeDocument/2006/relationships/hyperlink" Target="mailto:patriciavilla@uniquindio.edu.co" TargetMode="External"/><Relationship Id="rId95" Type="http://schemas.openxmlformats.org/officeDocument/2006/relationships/hyperlink" Target="mailto:patriciavilla@uniquindio.edu.co" TargetMode="External"/><Relationship Id="rId22" Type="http://schemas.openxmlformats.org/officeDocument/2006/relationships/hyperlink" Target="mailto:mantenimiento@uniquindio.edu.co" TargetMode="External"/><Relationship Id="rId27" Type="http://schemas.openxmlformats.org/officeDocument/2006/relationships/hyperlink" Target="mailto:mantenimiento@uniquindio.edu.co" TargetMode="External"/><Relationship Id="rId43" Type="http://schemas.openxmlformats.org/officeDocument/2006/relationships/hyperlink" Target="mailto:rubenarcila@uniquindio.edu.co" TargetMode="External"/><Relationship Id="rId48" Type="http://schemas.openxmlformats.org/officeDocument/2006/relationships/hyperlink" Target="mailto:rubenarcila@uniquindio.edu.co" TargetMode="External"/><Relationship Id="rId64" Type="http://schemas.openxmlformats.org/officeDocument/2006/relationships/hyperlink" Target="mailto:rubenarcila@uniquindio.edu.co" TargetMode="External"/><Relationship Id="rId69" Type="http://schemas.openxmlformats.org/officeDocument/2006/relationships/hyperlink" Target="mailto:dhernandez@uniquindio.edu.co" TargetMode="External"/><Relationship Id="rId113" Type="http://schemas.openxmlformats.org/officeDocument/2006/relationships/hyperlink" Target="mailto:gdocumental@uniquindio.edu.co" TargetMode="External"/><Relationship Id="rId118" Type="http://schemas.openxmlformats.org/officeDocument/2006/relationships/hyperlink" Target="mailto:rubenarcila@uniquindio.edu.co" TargetMode="External"/><Relationship Id="rId134" Type="http://schemas.openxmlformats.org/officeDocument/2006/relationships/hyperlink" Target="mailto:patriciavilla@uniquindio.edu.co" TargetMode="External"/><Relationship Id="rId139" Type="http://schemas.openxmlformats.org/officeDocument/2006/relationships/printerSettings" Target="../printerSettings/printerSettings2.bin"/><Relationship Id="rId80" Type="http://schemas.openxmlformats.org/officeDocument/2006/relationships/hyperlink" Target="mailto:rubenarcila@uniquindio.edu.co" TargetMode="External"/><Relationship Id="rId85" Type="http://schemas.openxmlformats.org/officeDocument/2006/relationships/hyperlink" Target="mailto:patriciavilla@uniquindio.edu.co" TargetMode="External"/><Relationship Id="rId12" Type="http://schemas.openxmlformats.org/officeDocument/2006/relationships/hyperlink" Target="mailto:mantenimiento@uniquindio.edu.co" TargetMode="External"/><Relationship Id="rId17" Type="http://schemas.openxmlformats.org/officeDocument/2006/relationships/hyperlink" Target="mailto:mantenimiento@uniquindio.edu.co" TargetMode="External"/><Relationship Id="rId33" Type="http://schemas.openxmlformats.org/officeDocument/2006/relationships/hyperlink" Target="mailto:mantenimiento@uniquindio.edu.co" TargetMode="External"/><Relationship Id="rId38" Type="http://schemas.openxmlformats.org/officeDocument/2006/relationships/hyperlink" Target="mailto:rubenarcila@uniquindio.edu.co" TargetMode="External"/><Relationship Id="rId59" Type="http://schemas.openxmlformats.org/officeDocument/2006/relationships/hyperlink" Target="mailto:rubenarcila@uniquindio.edu.co" TargetMode="External"/><Relationship Id="rId103" Type="http://schemas.openxmlformats.org/officeDocument/2006/relationships/hyperlink" Target="mailto:sany@uniquindio.edu.co" TargetMode="External"/><Relationship Id="rId108" Type="http://schemas.openxmlformats.org/officeDocument/2006/relationships/hyperlink" Target="mailto:sany@uniquindio.edu.co" TargetMode="External"/><Relationship Id="rId124" Type="http://schemas.openxmlformats.org/officeDocument/2006/relationships/hyperlink" Target="mailto:rubenarcila@uniquindio.edu.co" TargetMode="External"/><Relationship Id="rId129" Type="http://schemas.openxmlformats.org/officeDocument/2006/relationships/hyperlink" Target="mailto:patriciavilla@uniquindio.edu.co" TargetMode="External"/><Relationship Id="rId54" Type="http://schemas.openxmlformats.org/officeDocument/2006/relationships/hyperlink" Target="mailto:rubenarcila@uniquindio.edu.co" TargetMode="External"/><Relationship Id="rId70" Type="http://schemas.openxmlformats.org/officeDocument/2006/relationships/hyperlink" Target="mailto:internet@uniquindio.edu.co" TargetMode="External"/><Relationship Id="rId75" Type="http://schemas.openxmlformats.org/officeDocument/2006/relationships/hyperlink" Target="mailto:publicuq@uniquindio.edu.co" TargetMode="External"/><Relationship Id="rId91" Type="http://schemas.openxmlformats.org/officeDocument/2006/relationships/hyperlink" Target="mailto:patriciavilla@uniquindio.edu.co" TargetMode="External"/><Relationship Id="rId96" Type="http://schemas.openxmlformats.org/officeDocument/2006/relationships/hyperlink" Target="mailto:patriciavilla@uniquindio.edu.co" TargetMode="External"/><Relationship Id="rId140" Type="http://schemas.openxmlformats.org/officeDocument/2006/relationships/vmlDrawing" Target="../drawings/vmlDrawing2.vml"/><Relationship Id="rId1" Type="http://schemas.openxmlformats.org/officeDocument/2006/relationships/hyperlink" Target="mailto:soporte@uniquindio.edu.co" TargetMode="External"/><Relationship Id="rId6" Type="http://schemas.openxmlformats.org/officeDocument/2006/relationships/hyperlink" Target="mailto:mantenimiento@uniquindio.edu.co" TargetMode="External"/><Relationship Id="rId23" Type="http://schemas.openxmlformats.org/officeDocument/2006/relationships/hyperlink" Target="mailto:mantenimiento@uniquindio.edu.co" TargetMode="External"/><Relationship Id="rId28" Type="http://schemas.openxmlformats.org/officeDocument/2006/relationships/hyperlink" Target="mailto:mantenimiento@uniquindio.edu.co" TargetMode="External"/><Relationship Id="rId49" Type="http://schemas.openxmlformats.org/officeDocument/2006/relationships/hyperlink" Target="mailto:rubenarcila@uniquindio.edu.co" TargetMode="External"/><Relationship Id="rId114" Type="http://schemas.openxmlformats.org/officeDocument/2006/relationships/hyperlink" Target="mailto:plandes@uniquindio.edu.co" TargetMode="External"/><Relationship Id="rId119" Type="http://schemas.openxmlformats.org/officeDocument/2006/relationships/hyperlink" Target="mailto:rubenarcila@uniquindio.edu.co" TargetMode="External"/><Relationship Id="rId44" Type="http://schemas.openxmlformats.org/officeDocument/2006/relationships/hyperlink" Target="mailto:rubenarcila@uniquindio.edu.co" TargetMode="External"/><Relationship Id="rId60" Type="http://schemas.openxmlformats.org/officeDocument/2006/relationships/hyperlink" Target="mailto:rubenarcila@uniquindio.edu.co" TargetMode="External"/><Relationship Id="rId65" Type="http://schemas.openxmlformats.org/officeDocument/2006/relationships/hyperlink" Target="mailto:rubenarcila@uniquindio.edu.co" TargetMode="External"/><Relationship Id="rId81" Type="http://schemas.openxmlformats.org/officeDocument/2006/relationships/hyperlink" Target="mailto:mmcastro@uniquindio.edu.co" TargetMode="External"/><Relationship Id="rId86" Type="http://schemas.openxmlformats.org/officeDocument/2006/relationships/hyperlink" Target="mailto:patriciavilla@uniquindio.edu.co" TargetMode="External"/><Relationship Id="rId130" Type="http://schemas.openxmlformats.org/officeDocument/2006/relationships/hyperlink" Target="mailto:patriciavilla@uniquindio.edu.co" TargetMode="External"/><Relationship Id="rId135" Type="http://schemas.openxmlformats.org/officeDocument/2006/relationships/hyperlink" Target="mailto:patriciavilla@uniquindio.edu.co" TargetMode="External"/><Relationship Id="rId13" Type="http://schemas.openxmlformats.org/officeDocument/2006/relationships/hyperlink" Target="mailto:mantenimiento@uniquindio.edu.co" TargetMode="External"/><Relationship Id="rId18" Type="http://schemas.openxmlformats.org/officeDocument/2006/relationships/hyperlink" Target="mailto:mantenimiento@uniquindio.edu.co" TargetMode="External"/><Relationship Id="rId39" Type="http://schemas.openxmlformats.org/officeDocument/2006/relationships/hyperlink" Target="mailto:rubenarcila@uniquindio.edu.co" TargetMode="External"/><Relationship Id="rId109" Type="http://schemas.openxmlformats.org/officeDocument/2006/relationships/hyperlink" Target="mailto:sany@uniquindio.edu.co" TargetMode="External"/><Relationship Id="rId34" Type="http://schemas.openxmlformats.org/officeDocument/2006/relationships/hyperlink" Target="mailto:mantenimiento@uniquindio.edu.co" TargetMode="External"/><Relationship Id="rId50" Type="http://schemas.openxmlformats.org/officeDocument/2006/relationships/hyperlink" Target="mailto:rubenarcila@uniquindio.edu.co" TargetMode="External"/><Relationship Id="rId55" Type="http://schemas.openxmlformats.org/officeDocument/2006/relationships/hyperlink" Target="mailto:rubenarcila@uniquindio.edu.co" TargetMode="External"/><Relationship Id="rId76" Type="http://schemas.openxmlformats.org/officeDocument/2006/relationships/hyperlink" Target="mailto:publicuq@uniquindio.edu.co" TargetMode="External"/><Relationship Id="rId97" Type="http://schemas.openxmlformats.org/officeDocument/2006/relationships/hyperlink" Target="mailto:patriciavilla@uniquindio.edu.co" TargetMode="External"/><Relationship Id="rId104" Type="http://schemas.openxmlformats.org/officeDocument/2006/relationships/hyperlink" Target="mailto:sany@uniquindio.edu.co" TargetMode="External"/><Relationship Id="rId120" Type="http://schemas.openxmlformats.org/officeDocument/2006/relationships/hyperlink" Target="mailto:rubenarcila@uniquindio.edu.co" TargetMode="External"/><Relationship Id="rId125" Type="http://schemas.openxmlformats.org/officeDocument/2006/relationships/hyperlink" Target="mailto:rubenarcila@uniquindio.edu.co" TargetMode="External"/><Relationship Id="rId141" Type="http://schemas.openxmlformats.org/officeDocument/2006/relationships/comments" Target="../comments2.xml"/><Relationship Id="rId7" Type="http://schemas.openxmlformats.org/officeDocument/2006/relationships/hyperlink" Target="mailto:mantenimiento@uniquindio.edu.co" TargetMode="External"/><Relationship Id="rId71" Type="http://schemas.openxmlformats.org/officeDocument/2006/relationships/hyperlink" Target="mailto:coordinacionredes@uniquindio.edu.co" TargetMode="External"/><Relationship Id="rId92" Type="http://schemas.openxmlformats.org/officeDocument/2006/relationships/hyperlink" Target="mailto:patriciavilla@uniquindio.edu.co" TargetMode="External"/><Relationship Id="rId2" Type="http://schemas.openxmlformats.org/officeDocument/2006/relationships/hyperlink" Target="mailto:soporte@uniquindio.edu.co" TargetMode="External"/><Relationship Id="rId29" Type="http://schemas.openxmlformats.org/officeDocument/2006/relationships/hyperlink" Target="mailto:mantenimiento@uniquindio.edu.co" TargetMode="External"/><Relationship Id="rId24" Type="http://schemas.openxmlformats.org/officeDocument/2006/relationships/hyperlink" Target="mailto:mantenimiento@uniquindio.edu.co" TargetMode="External"/><Relationship Id="rId40" Type="http://schemas.openxmlformats.org/officeDocument/2006/relationships/hyperlink" Target="mailto:rubenarcila@uniquindio.edu.co" TargetMode="External"/><Relationship Id="rId45" Type="http://schemas.openxmlformats.org/officeDocument/2006/relationships/hyperlink" Target="mailto:rubenarcila@uniquindio.edu.co" TargetMode="External"/><Relationship Id="rId66" Type="http://schemas.openxmlformats.org/officeDocument/2006/relationships/hyperlink" Target="mailto:rubenarcila@uniquindio.edu.co" TargetMode="External"/><Relationship Id="rId87" Type="http://schemas.openxmlformats.org/officeDocument/2006/relationships/hyperlink" Target="mailto:patriciavilla@uniquindio.edu.co" TargetMode="External"/><Relationship Id="rId110" Type="http://schemas.openxmlformats.org/officeDocument/2006/relationships/hyperlink" Target="mailto:sany@uniquindio.edu.co" TargetMode="External"/><Relationship Id="rId115" Type="http://schemas.openxmlformats.org/officeDocument/2006/relationships/hyperlink" Target="mailto:plandes@uniquindio.edu.co" TargetMode="External"/><Relationship Id="rId131" Type="http://schemas.openxmlformats.org/officeDocument/2006/relationships/hyperlink" Target="mailto:patriciavilla@uniquindio.edu.co" TargetMode="External"/><Relationship Id="rId136" Type="http://schemas.openxmlformats.org/officeDocument/2006/relationships/hyperlink" Target="mailto:patriciavilla@uniquindio.edu.co" TargetMode="External"/><Relationship Id="rId61" Type="http://schemas.openxmlformats.org/officeDocument/2006/relationships/hyperlink" Target="mailto:rubenarcila@uniquindio.edu.co" TargetMode="External"/><Relationship Id="rId82" Type="http://schemas.openxmlformats.org/officeDocument/2006/relationships/hyperlink" Target="mailto:patriciavilla@uniquindio.edu.co" TargetMode="External"/><Relationship Id="rId19" Type="http://schemas.openxmlformats.org/officeDocument/2006/relationships/hyperlink" Target="mailto:mantenimiento@uniquindio.edu.co" TargetMode="External"/><Relationship Id="rId14" Type="http://schemas.openxmlformats.org/officeDocument/2006/relationships/hyperlink" Target="mailto:mantenimiento@uniquindio.edu.co" TargetMode="External"/><Relationship Id="rId30" Type="http://schemas.openxmlformats.org/officeDocument/2006/relationships/hyperlink" Target="mailto:mantenimiento@uniquindio.edu.co" TargetMode="External"/><Relationship Id="rId35" Type="http://schemas.openxmlformats.org/officeDocument/2006/relationships/hyperlink" Target="mailto:mantenimiento@uniquindio.edu.co" TargetMode="External"/><Relationship Id="rId56" Type="http://schemas.openxmlformats.org/officeDocument/2006/relationships/hyperlink" Target="mailto:rubenarcila@uniquindio.edu.co" TargetMode="External"/><Relationship Id="rId77" Type="http://schemas.openxmlformats.org/officeDocument/2006/relationships/hyperlink" Target="mailto:publicuq@uniquindio.edu.co" TargetMode="External"/><Relationship Id="rId100" Type="http://schemas.openxmlformats.org/officeDocument/2006/relationships/hyperlink" Target="mailto:patriciavilla@uniquindio.edu.co" TargetMode="External"/><Relationship Id="rId105" Type="http://schemas.openxmlformats.org/officeDocument/2006/relationships/hyperlink" Target="mailto:sany@uniquindio.edu.co" TargetMode="External"/><Relationship Id="rId126" Type="http://schemas.openxmlformats.org/officeDocument/2006/relationships/hyperlink" Target="mailto:patriciavilla@uniquindio.edu.co" TargetMode="External"/><Relationship Id="rId8" Type="http://schemas.openxmlformats.org/officeDocument/2006/relationships/hyperlink" Target="mailto:mantenimiento@uniquindio.edu.co" TargetMode="External"/><Relationship Id="rId51" Type="http://schemas.openxmlformats.org/officeDocument/2006/relationships/hyperlink" Target="mailto:rubenarcila@uniquindio.edu.co" TargetMode="External"/><Relationship Id="rId72" Type="http://schemas.openxmlformats.org/officeDocument/2006/relationships/hyperlink" Target="mailto:coordinacionredes@uniquindio.edu.co" TargetMode="External"/><Relationship Id="rId93" Type="http://schemas.openxmlformats.org/officeDocument/2006/relationships/hyperlink" Target="mailto:patriciavilla@uniquindio.edu.co" TargetMode="External"/><Relationship Id="rId98" Type="http://schemas.openxmlformats.org/officeDocument/2006/relationships/hyperlink" Target="mailto:patriciavilla@uniquindio.edu.co" TargetMode="External"/><Relationship Id="rId121" Type="http://schemas.openxmlformats.org/officeDocument/2006/relationships/hyperlink" Target="mailto:rubenarcila@uniquindio.edu.co" TargetMode="External"/><Relationship Id="rId3" Type="http://schemas.openxmlformats.org/officeDocument/2006/relationships/hyperlink" Target="mailto:mantenimiento@uniquindio.edu.co" TargetMode="External"/><Relationship Id="rId25" Type="http://schemas.openxmlformats.org/officeDocument/2006/relationships/hyperlink" Target="mailto:mantenimiento@uniquindio.edu.co" TargetMode="External"/><Relationship Id="rId46" Type="http://schemas.openxmlformats.org/officeDocument/2006/relationships/hyperlink" Target="mailto:rubenarcila@uniquindio.edu.co" TargetMode="External"/><Relationship Id="rId67" Type="http://schemas.openxmlformats.org/officeDocument/2006/relationships/hyperlink" Target="mailto:rubenarcila@uniquindio.edu.co" TargetMode="External"/><Relationship Id="rId116" Type="http://schemas.openxmlformats.org/officeDocument/2006/relationships/hyperlink" Target="mailto:rubenarcila@uniquindio.edu.co" TargetMode="External"/><Relationship Id="rId137" Type="http://schemas.openxmlformats.org/officeDocument/2006/relationships/hyperlink" Target="mailto:patriciavilla@uniquindio.edu.co" TargetMode="External"/><Relationship Id="rId20" Type="http://schemas.openxmlformats.org/officeDocument/2006/relationships/hyperlink" Target="mailto:mantenimiento@uniquindio.edu.co" TargetMode="External"/><Relationship Id="rId41" Type="http://schemas.openxmlformats.org/officeDocument/2006/relationships/hyperlink" Target="mailto:rubenarcila@uniquindio.edu.co" TargetMode="External"/><Relationship Id="rId62" Type="http://schemas.openxmlformats.org/officeDocument/2006/relationships/hyperlink" Target="mailto:rubenarcila@uniquindio.edu.co" TargetMode="External"/><Relationship Id="rId83" Type="http://schemas.openxmlformats.org/officeDocument/2006/relationships/hyperlink" Target="mailto:divconta@uniqindio.edu.co" TargetMode="External"/><Relationship Id="rId88" Type="http://schemas.openxmlformats.org/officeDocument/2006/relationships/hyperlink" Target="mailto:patriciavilla@uniquindio.edu.co" TargetMode="External"/><Relationship Id="rId111" Type="http://schemas.openxmlformats.org/officeDocument/2006/relationships/hyperlink" Target="mailto:gdocumental@uniquindio.edu.co" TargetMode="External"/><Relationship Id="rId132" Type="http://schemas.openxmlformats.org/officeDocument/2006/relationships/hyperlink" Target="mailto:patriciavilla@uniquindio.edu.co" TargetMode="External"/><Relationship Id="rId15" Type="http://schemas.openxmlformats.org/officeDocument/2006/relationships/hyperlink" Target="mailto:mantenimiento@uniquindio.edu.co" TargetMode="External"/><Relationship Id="rId36" Type="http://schemas.openxmlformats.org/officeDocument/2006/relationships/hyperlink" Target="mailto:rubenarcila@uniquindio.edu.co" TargetMode="External"/><Relationship Id="rId57" Type="http://schemas.openxmlformats.org/officeDocument/2006/relationships/hyperlink" Target="mailto:rubenarcila@uniquindio.edu.co" TargetMode="External"/><Relationship Id="rId106" Type="http://schemas.openxmlformats.org/officeDocument/2006/relationships/hyperlink" Target="mailto:dhernandez@uniquindio.edu.co" TargetMode="External"/><Relationship Id="rId127" Type="http://schemas.openxmlformats.org/officeDocument/2006/relationships/hyperlink" Target="mailto:patriciavilla@uniquindio.edu.co" TargetMode="External"/><Relationship Id="rId10" Type="http://schemas.openxmlformats.org/officeDocument/2006/relationships/hyperlink" Target="mailto:mantenimiento@uniquindio.edu.co" TargetMode="External"/><Relationship Id="rId31" Type="http://schemas.openxmlformats.org/officeDocument/2006/relationships/hyperlink" Target="mailto:mantenimiento@uniquindio.edu.co" TargetMode="External"/><Relationship Id="rId52" Type="http://schemas.openxmlformats.org/officeDocument/2006/relationships/hyperlink" Target="mailto:rubenarcila@uniquindio.edu.co" TargetMode="External"/><Relationship Id="rId73" Type="http://schemas.openxmlformats.org/officeDocument/2006/relationships/hyperlink" Target="mailto:lgiraldom@uniquindio.edu.co" TargetMode="External"/><Relationship Id="rId78" Type="http://schemas.openxmlformats.org/officeDocument/2006/relationships/hyperlink" Target="mailto:publicuq@uniquindio.edu.co" TargetMode="External"/><Relationship Id="rId94" Type="http://schemas.openxmlformats.org/officeDocument/2006/relationships/hyperlink" Target="mailto:patriciavilla@uniquindio.edu.co" TargetMode="External"/><Relationship Id="rId99" Type="http://schemas.openxmlformats.org/officeDocument/2006/relationships/hyperlink" Target="mailto:patriciavilla@uniquindio.edu.co" TargetMode="External"/><Relationship Id="rId101" Type="http://schemas.openxmlformats.org/officeDocument/2006/relationships/hyperlink" Target="mailto:patriciavilla@uniquindio.edu.co" TargetMode="External"/><Relationship Id="rId122" Type="http://schemas.openxmlformats.org/officeDocument/2006/relationships/hyperlink" Target="mailto:rubenarcila@uniquindio.edu.co" TargetMode="External"/><Relationship Id="rId4" Type="http://schemas.openxmlformats.org/officeDocument/2006/relationships/hyperlink" Target="mailto:mantenimiento@uniquindio.edu.co" TargetMode="External"/><Relationship Id="rId9" Type="http://schemas.openxmlformats.org/officeDocument/2006/relationships/hyperlink" Target="mailto:mantenimiento@uniquindio.edu.co" TargetMode="External"/><Relationship Id="rId26" Type="http://schemas.openxmlformats.org/officeDocument/2006/relationships/hyperlink" Target="mailto:mantenimiento@uniquindio.edu.co" TargetMode="External"/><Relationship Id="rId47" Type="http://schemas.openxmlformats.org/officeDocument/2006/relationships/hyperlink" Target="mailto:rubenarcila@uniquindio.edu.co" TargetMode="External"/><Relationship Id="rId68" Type="http://schemas.openxmlformats.org/officeDocument/2006/relationships/hyperlink" Target="mailto:dhernandez@uniquindio.edu.co" TargetMode="External"/><Relationship Id="rId89" Type="http://schemas.openxmlformats.org/officeDocument/2006/relationships/hyperlink" Target="mailto:patriciavilla@uniquindio.edu.co" TargetMode="External"/><Relationship Id="rId112" Type="http://schemas.openxmlformats.org/officeDocument/2006/relationships/hyperlink" Target="mailto:gdocumental@uniquindio.edu.co" TargetMode="External"/><Relationship Id="rId133" Type="http://schemas.openxmlformats.org/officeDocument/2006/relationships/hyperlink" Target="mailto:patriciavilla@uniquindio.edu.co" TargetMode="External"/><Relationship Id="rId16" Type="http://schemas.openxmlformats.org/officeDocument/2006/relationships/hyperlink" Target="mailto:mantenimiento@uniquindio.edu.co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mailto:rubenarcila@uniquindio.edu.co" TargetMode="External"/><Relationship Id="rId21" Type="http://schemas.openxmlformats.org/officeDocument/2006/relationships/hyperlink" Target="mailto:mantenimiento@uniquindio.edu.co" TargetMode="External"/><Relationship Id="rId42" Type="http://schemas.openxmlformats.org/officeDocument/2006/relationships/hyperlink" Target="mailto:rubenarcila@uniquindio.edu.co" TargetMode="External"/><Relationship Id="rId63" Type="http://schemas.openxmlformats.org/officeDocument/2006/relationships/hyperlink" Target="mailto:rubenarcila@uniquindio.edu.co" TargetMode="External"/><Relationship Id="rId84" Type="http://schemas.openxmlformats.org/officeDocument/2006/relationships/hyperlink" Target="mailto:bienes@uniquindio.edu.co" TargetMode="External"/><Relationship Id="rId138" Type="http://schemas.openxmlformats.org/officeDocument/2006/relationships/hyperlink" Target="mailto:mantenimiento@uniquindio.edu.co" TargetMode="External"/><Relationship Id="rId107" Type="http://schemas.openxmlformats.org/officeDocument/2006/relationships/hyperlink" Target="mailto:bienes@uniquindio.edu.co" TargetMode="External"/><Relationship Id="rId11" Type="http://schemas.openxmlformats.org/officeDocument/2006/relationships/hyperlink" Target="mailto:mantenimiento@uniquindio.edu.co" TargetMode="External"/><Relationship Id="rId32" Type="http://schemas.openxmlformats.org/officeDocument/2006/relationships/hyperlink" Target="mailto:mantenimiento@uniquindio.edu.co" TargetMode="External"/><Relationship Id="rId37" Type="http://schemas.openxmlformats.org/officeDocument/2006/relationships/hyperlink" Target="mailto:rubenarcila@uniquindio.edu.co" TargetMode="External"/><Relationship Id="rId53" Type="http://schemas.openxmlformats.org/officeDocument/2006/relationships/hyperlink" Target="mailto:rubenarcila@uniquindio.edu.co" TargetMode="External"/><Relationship Id="rId58" Type="http://schemas.openxmlformats.org/officeDocument/2006/relationships/hyperlink" Target="mailto:rubenarcila@uniquindio.edu.co" TargetMode="External"/><Relationship Id="rId74" Type="http://schemas.openxmlformats.org/officeDocument/2006/relationships/hyperlink" Target="mailto:publicuq@uniquindio.edu.co" TargetMode="External"/><Relationship Id="rId79" Type="http://schemas.openxmlformats.org/officeDocument/2006/relationships/hyperlink" Target="mailto:rubenarcila@uniquindio.edu.co" TargetMode="External"/><Relationship Id="rId102" Type="http://schemas.openxmlformats.org/officeDocument/2006/relationships/hyperlink" Target="mailto:mantenimiento@uniquindio.edu.co" TargetMode="External"/><Relationship Id="rId123" Type="http://schemas.openxmlformats.org/officeDocument/2006/relationships/hyperlink" Target="mailto:rubenarcila@uniquindio.edu.co" TargetMode="External"/><Relationship Id="rId128" Type="http://schemas.openxmlformats.org/officeDocument/2006/relationships/hyperlink" Target="mailto:patriciavilla@uniquindio.edu.co" TargetMode="External"/><Relationship Id="rId5" Type="http://schemas.openxmlformats.org/officeDocument/2006/relationships/hyperlink" Target="mailto:mantenimiento@uniquindio.edu.co" TargetMode="External"/><Relationship Id="rId90" Type="http://schemas.openxmlformats.org/officeDocument/2006/relationships/hyperlink" Target="mailto:patriciavilla@uniquindio.edu.co" TargetMode="External"/><Relationship Id="rId95" Type="http://schemas.openxmlformats.org/officeDocument/2006/relationships/hyperlink" Target="mailto:patriciavilla@uniquindio.edu.co" TargetMode="External"/><Relationship Id="rId22" Type="http://schemas.openxmlformats.org/officeDocument/2006/relationships/hyperlink" Target="mailto:mantenimiento@uniquindio.edu.co" TargetMode="External"/><Relationship Id="rId27" Type="http://schemas.openxmlformats.org/officeDocument/2006/relationships/hyperlink" Target="mailto:mantenimiento@uniquindio.edu.co" TargetMode="External"/><Relationship Id="rId43" Type="http://schemas.openxmlformats.org/officeDocument/2006/relationships/hyperlink" Target="mailto:rubenarcila@uniquindio.edu.co" TargetMode="External"/><Relationship Id="rId48" Type="http://schemas.openxmlformats.org/officeDocument/2006/relationships/hyperlink" Target="mailto:rubenarcila@uniquindio.edu.co" TargetMode="External"/><Relationship Id="rId64" Type="http://schemas.openxmlformats.org/officeDocument/2006/relationships/hyperlink" Target="mailto:rubenarcila@uniquindio.edu.co" TargetMode="External"/><Relationship Id="rId69" Type="http://schemas.openxmlformats.org/officeDocument/2006/relationships/hyperlink" Target="mailto:dhernandez@uniquindio.edu.co" TargetMode="External"/><Relationship Id="rId113" Type="http://schemas.openxmlformats.org/officeDocument/2006/relationships/hyperlink" Target="mailto:gdocumental@uniquindio.edu.co" TargetMode="External"/><Relationship Id="rId118" Type="http://schemas.openxmlformats.org/officeDocument/2006/relationships/hyperlink" Target="mailto:rubenarcila@uniquindio.edu.co" TargetMode="External"/><Relationship Id="rId134" Type="http://schemas.openxmlformats.org/officeDocument/2006/relationships/hyperlink" Target="mailto:patriciavilla@uniquindio.edu.co" TargetMode="External"/><Relationship Id="rId139" Type="http://schemas.openxmlformats.org/officeDocument/2006/relationships/printerSettings" Target="../printerSettings/printerSettings3.bin"/><Relationship Id="rId80" Type="http://schemas.openxmlformats.org/officeDocument/2006/relationships/hyperlink" Target="mailto:rubenarcila@uniquindio.edu.co" TargetMode="External"/><Relationship Id="rId85" Type="http://schemas.openxmlformats.org/officeDocument/2006/relationships/hyperlink" Target="mailto:patriciavilla@uniquindio.edu.co" TargetMode="External"/><Relationship Id="rId12" Type="http://schemas.openxmlformats.org/officeDocument/2006/relationships/hyperlink" Target="mailto:mantenimiento@uniquindio.edu.co" TargetMode="External"/><Relationship Id="rId17" Type="http://schemas.openxmlformats.org/officeDocument/2006/relationships/hyperlink" Target="mailto:mantenimiento@uniquindio.edu.co" TargetMode="External"/><Relationship Id="rId33" Type="http://schemas.openxmlformats.org/officeDocument/2006/relationships/hyperlink" Target="mailto:mantenimiento@uniquindio.edu.co" TargetMode="External"/><Relationship Id="rId38" Type="http://schemas.openxmlformats.org/officeDocument/2006/relationships/hyperlink" Target="mailto:rubenarcila@uniquindio.edu.co" TargetMode="External"/><Relationship Id="rId59" Type="http://schemas.openxmlformats.org/officeDocument/2006/relationships/hyperlink" Target="mailto:rubenarcila@uniquindio.edu.co" TargetMode="External"/><Relationship Id="rId103" Type="http://schemas.openxmlformats.org/officeDocument/2006/relationships/hyperlink" Target="mailto:sany@uniquindio.edu.co" TargetMode="External"/><Relationship Id="rId108" Type="http://schemas.openxmlformats.org/officeDocument/2006/relationships/hyperlink" Target="mailto:sany@uniquindio.edu.co" TargetMode="External"/><Relationship Id="rId124" Type="http://schemas.openxmlformats.org/officeDocument/2006/relationships/hyperlink" Target="mailto:rubenarcila@uniquindio.edu.co" TargetMode="External"/><Relationship Id="rId129" Type="http://schemas.openxmlformats.org/officeDocument/2006/relationships/hyperlink" Target="mailto:patriciavilla@uniquindio.edu.co" TargetMode="External"/><Relationship Id="rId54" Type="http://schemas.openxmlformats.org/officeDocument/2006/relationships/hyperlink" Target="mailto:rubenarcila@uniquindio.edu.co" TargetMode="External"/><Relationship Id="rId70" Type="http://schemas.openxmlformats.org/officeDocument/2006/relationships/hyperlink" Target="mailto:internet@uniquindio.edu.co" TargetMode="External"/><Relationship Id="rId75" Type="http://schemas.openxmlformats.org/officeDocument/2006/relationships/hyperlink" Target="mailto:publicuq@uniquindio.edu.co" TargetMode="External"/><Relationship Id="rId91" Type="http://schemas.openxmlformats.org/officeDocument/2006/relationships/hyperlink" Target="mailto:patriciavilla@uniquindio.edu.co" TargetMode="External"/><Relationship Id="rId96" Type="http://schemas.openxmlformats.org/officeDocument/2006/relationships/hyperlink" Target="mailto:patriciavilla@uniquindio.edu.co" TargetMode="External"/><Relationship Id="rId140" Type="http://schemas.openxmlformats.org/officeDocument/2006/relationships/vmlDrawing" Target="../drawings/vmlDrawing3.vml"/><Relationship Id="rId1" Type="http://schemas.openxmlformats.org/officeDocument/2006/relationships/hyperlink" Target="mailto:soporte@uniquindio.edu.co" TargetMode="External"/><Relationship Id="rId6" Type="http://schemas.openxmlformats.org/officeDocument/2006/relationships/hyperlink" Target="mailto:mantenimiento@uniquindio.edu.co" TargetMode="External"/><Relationship Id="rId23" Type="http://schemas.openxmlformats.org/officeDocument/2006/relationships/hyperlink" Target="mailto:mantenimiento@uniquindio.edu.co" TargetMode="External"/><Relationship Id="rId28" Type="http://schemas.openxmlformats.org/officeDocument/2006/relationships/hyperlink" Target="mailto:mantenimiento@uniquindio.edu.co" TargetMode="External"/><Relationship Id="rId49" Type="http://schemas.openxmlformats.org/officeDocument/2006/relationships/hyperlink" Target="mailto:rubenarcila@uniquindio.edu.co" TargetMode="External"/><Relationship Id="rId114" Type="http://schemas.openxmlformats.org/officeDocument/2006/relationships/hyperlink" Target="mailto:plandes@uniquindio.edu.co" TargetMode="External"/><Relationship Id="rId119" Type="http://schemas.openxmlformats.org/officeDocument/2006/relationships/hyperlink" Target="mailto:rubenarcila@uniquindio.edu.co" TargetMode="External"/><Relationship Id="rId44" Type="http://schemas.openxmlformats.org/officeDocument/2006/relationships/hyperlink" Target="mailto:rubenarcila@uniquindio.edu.co" TargetMode="External"/><Relationship Id="rId60" Type="http://schemas.openxmlformats.org/officeDocument/2006/relationships/hyperlink" Target="mailto:rubenarcila@uniquindio.edu.co" TargetMode="External"/><Relationship Id="rId65" Type="http://schemas.openxmlformats.org/officeDocument/2006/relationships/hyperlink" Target="mailto:rubenarcila@uniquindio.edu.co" TargetMode="External"/><Relationship Id="rId81" Type="http://schemas.openxmlformats.org/officeDocument/2006/relationships/hyperlink" Target="mailto:mmcastro@uniquindio.edu.co" TargetMode="External"/><Relationship Id="rId86" Type="http://schemas.openxmlformats.org/officeDocument/2006/relationships/hyperlink" Target="mailto:patriciavilla@uniquindio.edu.co" TargetMode="External"/><Relationship Id="rId130" Type="http://schemas.openxmlformats.org/officeDocument/2006/relationships/hyperlink" Target="mailto:patriciavilla@uniquindio.edu.co" TargetMode="External"/><Relationship Id="rId135" Type="http://schemas.openxmlformats.org/officeDocument/2006/relationships/hyperlink" Target="mailto:patriciavilla@uniquindio.edu.co" TargetMode="External"/><Relationship Id="rId13" Type="http://schemas.openxmlformats.org/officeDocument/2006/relationships/hyperlink" Target="mailto:mantenimiento@uniquindio.edu.co" TargetMode="External"/><Relationship Id="rId18" Type="http://schemas.openxmlformats.org/officeDocument/2006/relationships/hyperlink" Target="mailto:mantenimiento@uniquindio.edu.co" TargetMode="External"/><Relationship Id="rId39" Type="http://schemas.openxmlformats.org/officeDocument/2006/relationships/hyperlink" Target="mailto:rubenarcila@uniquindio.edu.co" TargetMode="External"/><Relationship Id="rId109" Type="http://schemas.openxmlformats.org/officeDocument/2006/relationships/hyperlink" Target="mailto:sany@uniquindio.edu.co" TargetMode="External"/><Relationship Id="rId34" Type="http://schemas.openxmlformats.org/officeDocument/2006/relationships/hyperlink" Target="mailto:mantenimiento@uniquindio.edu.co" TargetMode="External"/><Relationship Id="rId50" Type="http://schemas.openxmlformats.org/officeDocument/2006/relationships/hyperlink" Target="mailto:rubenarcila@uniquindio.edu.co" TargetMode="External"/><Relationship Id="rId55" Type="http://schemas.openxmlformats.org/officeDocument/2006/relationships/hyperlink" Target="mailto:rubenarcila@uniquindio.edu.co" TargetMode="External"/><Relationship Id="rId76" Type="http://schemas.openxmlformats.org/officeDocument/2006/relationships/hyperlink" Target="mailto:publicuq@uniquindio.edu.co" TargetMode="External"/><Relationship Id="rId97" Type="http://schemas.openxmlformats.org/officeDocument/2006/relationships/hyperlink" Target="mailto:patriciavilla@uniquindio.edu.co" TargetMode="External"/><Relationship Id="rId104" Type="http://schemas.openxmlformats.org/officeDocument/2006/relationships/hyperlink" Target="mailto:sany@uniquindio.edu.co" TargetMode="External"/><Relationship Id="rId120" Type="http://schemas.openxmlformats.org/officeDocument/2006/relationships/hyperlink" Target="mailto:rubenarcila@uniquindio.edu.co" TargetMode="External"/><Relationship Id="rId125" Type="http://schemas.openxmlformats.org/officeDocument/2006/relationships/hyperlink" Target="mailto:rubenarcila@uniquindio.edu.co" TargetMode="External"/><Relationship Id="rId141" Type="http://schemas.openxmlformats.org/officeDocument/2006/relationships/comments" Target="../comments3.xml"/><Relationship Id="rId7" Type="http://schemas.openxmlformats.org/officeDocument/2006/relationships/hyperlink" Target="mailto:mantenimiento@uniquindio.edu.co" TargetMode="External"/><Relationship Id="rId71" Type="http://schemas.openxmlformats.org/officeDocument/2006/relationships/hyperlink" Target="mailto:coordinacionredes@uniquindio.edu.co" TargetMode="External"/><Relationship Id="rId92" Type="http://schemas.openxmlformats.org/officeDocument/2006/relationships/hyperlink" Target="mailto:patriciavilla@uniquindio.edu.co" TargetMode="External"/><Relationship Id="rId2" Type="http://schemas.openxmlformats.org/officeDocument/2006/relationships/hyperlink" Target="mailto:soporte@uniquindio.edu.co" TargetMode="External"/><Relationship Id="rId29" Type="http://schemas.openxmlformats.org/officeDocument/2006/relationships/hyperlink" Target="mailto:mantenimiento@uniquindio.edu.co" TargetMode="External"/><Relationship Id="rId24" Type="http://schemas.openxmlformats.org/officeDocument/2006/relationships/hyperlink" Target="mailto:mantenimiento@uniquindio.edu.co" TargetMode="External"/><Relationship Id="rId40" Type="http://schemas.openxmlformats.org/officeDocument/2006/relationships/hyperlink" Target="mailto:rubenarcila@uniquindio.edu.co" TargetMode="External"/><Relationship Id="rId45" Type="http://schemas.openxmlformats.org/officeDocument/2006/relationships/hyperlink" Target="mailto:rubenarcila@uniquindio.edu.co" TargetMode="External"/><Relationship Id="rId66" Type="http://schemas.openxmlformats.org/officeDocument/2006/relationships/hyperlink" Target="mailto:rubenarcila@uniquindio.edu.co" TargetMode="External"/><Relationship Id="rId87" Type="http://schemas.openxmlformats.org/officeDocument/2006/relationships/hyperlink" Target="mailto:patriciavilla@uniquindio.edu.co" TargetMode="External"/><Relationship Id="rId110" Type="http://schemas.openxmlformats.org/officeDocument/2006/relationships/hyperlink" Target="mailto:sany@uniquindio.edu.co" TargetMode="External"/><Relationship Id="rId115" Type="http://schemas.openxmlformats.org/officeDocument/2006/relationships/hyperlink" Target="mailto:plandes@uniquindio.edu.co" TargetMode="External"/><Relationship Id="rId131" Type="http://schemas.openxmlformats.org/officeDocument/2006/relationships/hyperlink" Target="mailto:patriciavilla@uniquindio.edu.co" TargetMode="External"/><Relationship Id="rId136" Type="http://schemas.openxmlformats.org/officeDocument/2006/relationships/hyperlink" Target="mailto:patriciavilla@uniquindio.edu.co" TargetMode="External"/><Relationship Id="rId61" Type="http://schemas.openxmlformats.org/officeDocument/2006/relationships/hyperlink" Target="mailto:rubenarcila@uniquindio.edu.co" TargetMode="External"/><Relationship Id="rId82" Type="http://schemas.openxmlformats.org/officeDocument/2006/relationships/hyperlink" Target="mailto:patriciavilla@uniquindio.edu.co" TargetMode="External"/><Relationship Id="rId19" Type="http://schemas.openxmlformats.org/officeDocument/2006/relationships/hyperlink" Target="mailto:mantenimiento@uniquindio.edu.co" TargetMode="External"/><Relationship Id="rId14" Type="http://schemas.openxmlformats.org/officeDocument/2006/relationships/hyperlink" Target="mailto:mantenimiento@uniquindio.edu.co" TargetMode="External"/><Relationship Id="rId30" Type="http://schemas.openxmlformats.org/officeDocument/2006/relationships/hyperlink" Target="mailto:mantenimiento@uniquindio.edu.co" TargetMode="External"/><Relationship Id="rId35" Type="http://schemas.openxmlformats.org/officeDocument/2006/relationships/hyperlink" Target="mailto:mantenimiento@uniquindio.edu.co" TargetMode="External"/><Relationship Id="rId56" Type="http://schemas.openxmlformats.org/officeDocument/2006/relationships/hyperlink" Target="mailto:rubenarcila@uniquindio.edu.co" TargetMode="External"/><Relationship Id="rId77" Type="http://schemas.openxmlformats.org/officeDocument/2006/relationships/hyperlink" Target="mailto:publicuq@uniquindio.edu.co" TargetMode="External"/><Relationship Id="rId100" Type="http://schemas.openxmlformats.org/officeDocument/2006/relationships/hyperlink" Target="mailto:patriciavilla@uniquindio.edu.co" TargetMode="External"/><Relationship Id="rId105" Type="http://schemas.openxmlformats.org/officeDocument/2006/relationships/hyperlink" Target="mailto:sany@uniquindio.edu.co" TargetMode="External"/><Relationship Id="rId126" Type="http://schemas.openxmlformats.org/officeDocument/2006/relationships/hyperlink" Target="mailto:patriciavilla@uniquindio.edu.co" TargetMode="External"/><Relationship Id="rId8" Type="http://schemas.openxmlformats.org/officeDocument/2006/relationships/hyperlink" Target="mailto:mantenimiento@uniquindio.edu.co" TargetMode="External"/><Relationship Id="rId51" Type="http://schemas.openxmlformats.org/officeDocument/2006/relationships/hyperlink" Target="mailto:rubenarcila@uniquindio.edu.co" TargetMode="External"/><Relationship Id="rId72" Type="http://schemas.openxmlformats.org/officeDocument/2006/relationships/hyperlink" Target="mailto:coordinacionredes@uniquindio.edu.co" TargetMode="External"/><Relationship Id="rId93" Type="http://schemas.openxmlformats.org/officeDocument/2006/relationships/hyperlink" Target="mailto:patriciavilla@uniquindio.edu.co" TargetMode="External"/><Relationship Id="rId98" Type="http://schemas.openxmlformats.org/officeDocument/2006/relationships/hyperlink" Target="mailto:patriciavilla@uniquindio.edu.co" TargetMode="External"/><Relationship Id="rId121" Type="http://schemas.openxmlformats.org/officeDocument/2006/relationships/hyperlink" Target="mailto:rubenarcila@uniquindio.edu.co" TargetMode="External"/><Relationship Id="rId3" Type="http://schemas.openxmlformats.org/officeDocument/2006/relationships/hyperlink" Target="mailto:mantenimiento@uniquindio.edu.co" TargetMode="External"/><Relationship Id="rId25" Type="http://schemas.openxmlformats.org/officeDocument/2006/relationships/hyperlink" Target="mailto:mantenimiento@uniquindio.edu.co" TargetMode="External"/><Relationship Id="rId46" Type="http://schemas.openxmlformats.org/officeDocument/2006/relationships/hyperlink" Target="mailto:rubenarcila@uniquindio.edu.co" TargetMode="External"/><Relationship Id="rId67" Type="http://schemas.openxmlformats.org/officeDocument/2006/relationships/hyperlink" Target="mailto:rubenarcila@uniquindio.edu.co" TargetMode="External"/><Relationship Id="rId116" Type="http://schemas.openxmlformats.org/officeDocument/2006/relationships/hyperlink" Target="mailto:rubenarcila@uniquindio.edu.co" TargetMode="External"/><Relationship Id="rId137" Type="http://schemas.openxmlformats.org/officeDocument/2006/relationships/hyperlink" Target="mailto:patriciavilla@uniquindio.edu.co" TargetMode="External"/><Relationship Id="rId20" Type="http://schemas.openxmlformats.org/officeDocument/2006/relationships/hyperlink" Target="mailto:mantenimiento@uniquindio.edu.co" TargetMode="External"/><Relationship Id="rId41" Type="http://schemas.openxmlformats.org/officeDocument/2006/relationships/hyperlink" Target="mailto:rubenarcila@uniquindio.edu.co" TargetMode="External"/><Relationship Id="rId62" Type="http://schemas.openxmlformats.org/officeDocument/2006/relationships/hyperlink" Target="mailto:rubenarcila@uniquindio.edu.co" TargetMode="External"/><Relationship Id="rId83" Type="http://schemas.openxmlformats.org/officeDocument/2006/relationships/hyperlink" Target="mailto:divconta@uniqindio.edu.co" TargetMode="External"/><Relationship Id="rId88" Type="http://schemas.openxmlformats.org/officeDocument/2006/relationships/hyperlink" Target="mailto:patriciavilla@uniquindio.edu.co" TargetMode="External"/><Relationship Id="rId111" Type="http://schemas.openxmlformats.org/officeDocument/2006/relationships/hyperlink" Target="mailto:gdocumental@uniquindio.edu.co" TargetMode="External"/><Relationship Id="rId132" Type="http://schemas.openxmlformats.org/officeDocument/2006/relationships/hyperlink" Target="mailto:patriciavilla@uniquindio.edu.co" TargetMode="External"/><Relationship Id="rId15" Type="http://schemas.openxmlformats.org/officeDocument/2006/relationships/hyperlink" Target="mailto:mantenimiento@uniquindio.edu.co" TargetMode="External"/><Relationship Id="rId36" Type="http://schemas.openxmlformats.org/officeDocument/2006/relationships/hyperlink" Target="mailto:rubenarcila@uniquindio.edu.co" TargetMode="External"/><Relationship Id="rId57" Type="http://schemas.openxmlformats.org/officeDocument/2006/relationships/hyperlink" Target="mailto:rubenarcila@uniquindio.edu.co" TargetMode="External"/><Relationship Id="rId106" Type="http://schemas.openxmlformats.org/officeDocument/2006/relationships/hyperlink" Target="mailto:dhernandez@uniquindio.edu.co" TargetMode="External"/><Relationship Id="rId127" Type="http://schemas.openxmlformats.org/officeDocument/2006/relationships/hyperlink" Target="mailto:patriciavilla@uniquindio.edu.co" TargetMode="External"/><Relationship Id="rId10" Type="http://schemas.openxmlformats.org/officeDocument/2006/relationships/hyperlink" Target="mailto:mantenimiento@uniquindio.edu.co" TargetMode="External"/><Relationship Id="rId31" Type="http://schemas.openxmlformats.org/officeDocument/2006/relationships/hyperlink" Target="mailto:mantenimiento@uniquindio.edu.co" TargetMode="External"/><Relationship Id="rId52" Type="http://schemas.openxmlformats.org/officeDocument/2006/relationships/hyperlink" Target="mailto:rubenarcila@uniquindio.edu.co" TargetMode="External"/><Relationship Id="rId73" Type="http://schemas.openxmlformats.org/officeDocument/2006/relationships/hyperlink" Target="mailto:lgiraldom@uniquindio.edu.co" TargetMode="External"/><Relationship Id="rId78" Type="http://schemas.openxmlformats.org/officeDocument/2006/relationships/hyperlink" Target="mailto:publicuq@uniquindio.edu.co" TargetMode="External"/><Relationship Id="rId94" Type="http://schemas.openxmlformats.org/officeDocument/2006/relationships/hyperlink" Target="mailto:patriciavilla@uniquindio.edu.co" TargetMode="External"/><Relationship Id="rId99" Type="http://schemas.openxmlformats.org/officeDocument/2006/relationships/hyperlink" Target="mailto:patriciavilla@uniquindio.edu.co" TargetMode="External"/><Relationship Id="rId101" Type="http://schemas.openxmlformats.org/officeDocument/2006/relationships/hyperlink" Target="mailto:patriciavilla@uniquindio.edu.co" TargetMode="External"/><Relationship Id="rId122" Type="http://schemas.openxmlformats.org/officeDocument/2006/relationships/hyperlink" Target="mailto:rubenarcila@uniquindio.edu.co" TargetMode="External"/><Relationship Id="rId4" Type="http://schemas.openxmlformats.org/officeDocument/2006/relationships/hyperlink" Target="mailto:mantenimiento@uniquindio.edu.co" TargetMode="External"/><Relationship Id="rId9" Type="http://schemas.openxmlformats.org/officeDocument/2006/relationships/hyperlink" Target="mailto:mantenimiento@uniquindio.edu.co" TargetMode="External"/><Relationship Id="rId26" Type="http://schemas.openxmlformats.org/officeDocument/2006/relationships/hyperlink" Target="mailto:mantenimiento@uniquindio.edu.co" TargetMode="External"/><Relationship Id="rId47" Type="http://schemas.openxmlformats.org/officeDocument/2006/relationships/hyperlink" Target="mailto:rubenarcila@uniquindio.edu.co" TargetMode="External"/><Relationship Id="rId68" Type="http://schemas.openxmlformats.org/officeDocument/2006/relationships/hyperlink" Target="mailto:dhernandez@uniquindio.edu.co" TargetMode="External"/><Relationship Id="rId89" Type="http://schemas.openxmlformats.org/officeDocument/2006/relationships/hyperlink" Target="mailto:patriciavilla@uniquindio.edu.co" TargetMode="External"/><Relationship Id="rId112" Type="http://schemas.openxmlformats.org/officeDocument/2006/relationships/hyperlink" Target="mailto:gdocumental@uniquindio.edu.co" TargetMode="External"/><Relationship Id="rId133" Type="http://schemas.openxmlformats.org/officeDocument/2006/relationships/hyperlink" Target="mailto:patriciavilla@uniquindio.edu.co" TargetMode="External"/><Relationship Id="rId16" Type="http://schemas.openxmlformats.org/officeDocument/2006/relationships/hyperlink" Target="mailto:mantenimiento@uniquindio.edu.co" TargetMode="Externa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mailto:mantenimiento@uniquindio.edu.co" TargetMode="External"/><Relationship Id="rId21" Type="http://schemas.openxmlformats.org/officeDocument/2006/relationships/hyperlink" Target="mailto:mantenimiento@uniquindio.edu.co" TargetMode="External"/><Relationship Id="rId42" Type="http://schemas.openxmlformats.org/officeDocument/2006/relationships/hyperlink" Target="mailto:rubenarcila@uniquindio.edu.co" TargetMode="External"/><Relationship Id="rId47" Type="http://schemas.openxmlformats.org/officeDocument/2006/relationships/hyperlink" Target="mailto:rubenarcila@uniquindio.edu.co" TargetMode="External"/><Relationship Id="rId63" Type="http://schemas.openxmlformats.org/officeDocument/2006/relationships/hyperlink" Target="mailto:rubenarcila@uniquindio.edu.co" TargetMode="External"/><Relationship Id="rId68" Type="http://schemas.openxmlformats.org/officeDocument/2006/relationships/hyperlink" Target="mailto:rubenarcila@uniquindio.edu.co" TargetMode="External"/><Relationship Id="rId84" Type="http://schemas.openxmlformats.org/officeDocument/2006/relationships/hyperlink" Target="mailto:dhernandez@uniquindio.edu.copatricia" TargetMode="External"/><Relationship Id="rId89" Type="http://schemas.openxmlformats.org/officeDocument/2006/relationships/hyperlink" Target="mailto:lgiraldom@uniquindio.edu.co" TargetMode="External"/><Relationship Id="rId16" Type="http://schemas.openxmlformats.org/officeDocument/2006/relationships/hyperlink" Target="mailto:mantenimiento@uniquindio.edu.co" TargetMode="External"/><Relationship Id="rId11" Type="http://schemas.openxmlformats.org/officeDocument/2006/relationships/hyperlink" Target="mailto:mantenimiento@uniquindio.edu.co" TargetMode="External"/><Relationship Id="rId32" Type="http://schemas.openxmlformats.org/officeDocument/2006/relationships/hyperlink" Target="mailto:mantenimiento@uniquindio.edu.co" TargetMode="External"/><Relationship Id="rId37" Type="http://schemas.openxmlformats.org/officeDocument/2006/relationships/hyperlink" Target="mailto:mantenimientouq@uniquindio.edu.co" TargetMode="External"/><Relationship Id="rId53" Type="http://schemas.openxmlformats.org/officeDocument/2006/relationships/hyperlink" Target="mailto:rubenarcila@uniquindio.edu.co" TargetMode="External"/><Relationship Id="rId58" Type="http://schemas.openxmlformats.org/officeDocument/2006/relationships/hyperlink" Target="mailto:rubenarcila@uniquindio.edu.co" TargetMode="External"/><Relationship Id="rId74" Type="http://schemas.openxmlformats.org/officeDocument/2006/relationships/hyperlink" Target="mailto:rubenarcila@uniquindio.edu.co" TargetMode="External"/><Relationship Id="rId79" Type="http://schemas.openxmlformats.org/officeDocument/2006/relationships/hyperlink" Target="mailto:rubenarcila@uniquindio.edu.co" TargetMode="External"/><Relationship Id="rId102" Type="http://schemas.openxmlformats.org/officeDocument/2006/relationships/comments" Target="../comments4.xml"/><Relationship Id="rId5" Type="http://schemas.openxmlformats.org/officeDocument/2006/relationships/hyperlink" Target="mailto:mantenimientouq@uniquindio.edu.co" TargetMode="External"/><Relationship Id="rId90" Type="http://schemas.openxmlformats.org/officeDocument/2006/relationships/hyperlink" Target="mailto:publicuq@uniquindio.edu.co" TargetMode="External"/><Relationship Id="rId95" Type="http://schemas.openxmlformats.org/officeDocument/2006/relationships/hyperlink" Target="mailto:rubenarcila@uniquindio.edu.co" TargetMode="External"/><Relationship Id="rId22" Type="http://schemas.openxmlformats.org/officeDocument/2006/relationships/hyperlink" Target="mailto:mantenimiento@uniquindio.edu.co" TargetMode="External"/><Relationship Id="rId27" Type="http://schemas.openxmlformats.org/officeDocument/2006/relationships/hyperlink" Target="mailto:mantenimiento@uniquindio.edu.co" TargetMode="External"/><Relationship Id="rId43" Type="http://schemas.openxmlformats.org/officeDocument/2006/relationships/hyperlink" Target="mailto:rubenarcila@uniquindio.edu.co" TargetMode="External"/><Relationship Id="rId48" Type="http://schemas.openxmlformats.org/officeDocument/2006/relationships/hyperlink" Target="mailto:rubenarcila@uniquindio.edu.co" TargetMode="External"/><Relationship Id="rId64" Type="http://schemas.openxmlformats.org/officeDocument/2006/relationships/hyperlink" Target="mailto:rubenarcila@uniquindio.edu.co" TargetMode="External"/><Relationship Id="rId69" Type="http://schemas.openxmlformats.org/officeDocument/2006/relationships/hyperlink" Target="mailto:rubenarcila@uniquindio.edu.co" TargetMode="External"/><Relationship Id="rId80" Type="http://schemas.openxmlformats.org/officeDocument/2006/relationships/hyperlink" Target="mailto:rubenarcila@uniquindio.edu.co" TargetMode="External"/><Relationship Id="rId85" Type="http://schemas.openxmlformats.org/officeDocument/2006/relationships/hyperlink" Target="mailto:dhernandez@uniquindio.edu.copatricia" TargetMode="External"/><Relationship Id="rId12" Type="http://schemas.openxmlformats.org/officeDocument/2006/relationships/hyperlink" Target="mailto:mantenimiento@uniquindio.edu.co" TargetMode="External"/><Relationship Id="rId17" Type="http://schemas.openxmlformats.org/officeDocument/2006/relationships/hyperlink" Target="mailto:mantenimiento@uniquindio.edu.co" TargetMode="External"/><Relationship Id="rId25" Type="http://schemas.openxmlformats.org/officeDocument/2006/relationships/hyperlink" Target="mailto:mantenimiento@uniquindio.edu.co" TargetMode="External"/><Relationship Id="rId33" Type="http://schemas.openxmlformats.org/officeDocument/2006/relationships/hyperlink" Target="mailto:mantenimiento@uniquindio.edu.co" TargetMode="External"/><Relationship Id="rId38" Type="http://schemas.openxmlformats.org/officeDocument/2006/relationships/hyperlink" Target="mailto:mantenimiento@uniquindio.edu.co" TargetMode="External"/><Relationship Id="rId46" Type="http://schemas.openxmlformats.org/officeDocument/2006/relationships/hyperlink" Target="mailto:rubenarcila@uniquindio.edu.co" TargetMode="External"/><Relationship Id="rId59" Type="http://schemas.openxmlformats.org/officeDocument/2006/relationships/hyperlink" Target="mailto:rubenarcila@uniquindio.edu.co" TargetMode="External"/><Relationship Id="rId67" Type="http://schemas.openxmlformats.org/officeDocument/2006/relationships/hyperlink" Target="mailto:rubenarcila@uniquindio.edu.co" TargetMode="External"/><Relationship Id="rId20" Type="http://schemas.openxmlformats.org/officeDocument/2006/relationships/hyperlink" Target="mailto:mantenimiento@uniquindio.edu.co" TargetMode="External"/><Relationship Id="rId41" Type="http://schemas.openxmlformats.org/officeDocument/2006/relationships/hyperlink" Target="mailto:rubenarcila@uniquindio.edu.co" TargetMode="External"/><Relationship Id="rId54" Type="http://schemas.openxmlformats.org/officeDocument/2006/relationships/hyperlink" Target="mailto:rubenarcila@uniquindio.edu.co" TargetMode="External"/><Relationship Id="rId62" Type="http://schemas.openxmlformats.org/officeDocument/2006/relationships/hyperlink" Target="mailto:rubenarcila@uniquindio.edu.co" TargetMode="External"/><Relationship Id="rId70" Type="http://schemas.openxmlformats.org/officeDocument/2006/relationships/hyperlink" Target="mailto:rubenarcila@uniquindio.edu.co" TargetMode="External"/><Relationship Id="rId75" Type="http://schemas.openxmlformats.org/officeDocument/2006/relationships/hyperlink" Target="mailto:rubenarcila@uniquindio.edu.co" TargetMode="External"/><Relationship Id="rId83" Type="http://schemas.openxmlformats.org/officeDocument/2006/relationships/hyperlink" Target="mailto:dhernandez@uniquindio.edu.co" TargetMode="External"/><Relationship Id="rId88" Type="http://schemas.openxmlformats.org/officeDocument/2006/relationships/hyperlink" Target="mailto:coordinacionredes@uniquindio.edu.co" TargetMode="External"/><Relationship Id="rId91" Type="http://schemas.openxmlformats.org/officeDocument/2006/relationships/hyperlink" Target="mailto:publicuq@uniquindio.edu.co" TargetMode="External"/><Relationship Id="rId96" Type="http://schemas.openxmlformats.org/officeDocument/2006/relationships/hyperlink" Target="mailto:rubenarcila@uniquindio.edu.co" TargetMode="External"/><Relationship Id="rId1" Type="http://schemas.openxmlformats.org/officeDocument/2006/relationships/hyperlink" Target="mailto:soporte@uniquindio.edu.co" TargetMode="External"/><Relationship Id="rId6" Type="http://schemas.openxmlformats.org/officeDocument/2006/relationships/hyperlink" Target="mailto:mantenimiento@uniquindio.edu.co" TargetMode="External"/><Relationship Id="rId15" Type="http://schemas.openxmlformats.org/officeDocument/2006/relationships/hyperlink" Target="mailto:mantenimiento@uniquindio.edu.co" TargetMode="External"/><Relationship Id="rId23" Type="http://schemas.openxmlformats.org/officeDocument/2006/relationships/hyperlink" Target="mailto:mantenimiento@uniquindio.edu.co" TargetMode="External"/><Relationship Id="rId28" Type="http://schemas.openxmlformats.org/officeDocument/2006/relationships/hyperlink" Target="mailto:mantenimiento@uniquindio.edu.co" TargetMode="External"/><Relationship Id="rId36" Type="http://schemas.openxmlformats.org/officeDocument/2006/relationships/hyperlink" Target="mailto:mantenimiento@uniquindio.edu.co" TargetMode="External"/><Relationship Id="rId49" Type="http://schemas.openxmlformats.org/officeDocument/2006/relationships/hyperlink" Target="mailto:rubenarcila@uniquindio.edu.co" TargetMode="External"/><Relationship Id="rId57" Type="http://schemas.openxmlformats.org/officeDocument/2006/relationships/hyperlink" Target="mailto:rubenarcila@uniquindio.edu.co" TargetMode="External"/><Relationship Id="rId10" Type="http://schemas.openxmlformats.org/officeDocument/2006/relationships/hyperlink" Target="mailto:mantenimiento@uniquindio.edu.co" TargetMode="External"/><Relationship Id="rId31" Type="http://schemas.openxmlformats.org/officeDocument/2006/relationships/hyperlink" Target="mailto:mantenimiento@uniquindio.edu.co" TargetMode="External"/><Relationship Id="rId44" Type="http://schemas.openxmlformats.org/officeDocument/2006/relationships/hyperlink" Target="mailto:rubenarcila@uniquindio.edu.co" TargetMode="External"/><Relationship Id="rId52" Type="http://schemas.openxmlformats.org/officeDocument/2006/relationships/hyperlink" Target="mailto:rubenarcila@uniquindio.edu.co" TargetMode="External"/><Relationship Id="rId60" Type="http://schemas.openxmlformats.org/officeDocument/2006/relationships/hyperlink" Target="mailto:rubenarcila@uniquindio.edu.co" TargetMode="External"/><Relationship Id="rId65" Type="http://schemas.openxmlformats.org/officeDocument/2006/relationships/hyperlink" Target="mailto:rubenarcila@uniquindio.edu.co" TargetMode="External"/><Relationship Id="rId73" Type="http://schemas.openxmlformats.org/officeDocument/2006/relationships/hyperlink" Target="mailto:rubenarcila@uniquindio.edu.co" TargetMode="External"/><Relationship Id="rId78" Type="http://schemas.openxmlformats.org/officeDocument/2006/relationships/hyperlink" Target="mailto:rubenarcila@uniquindio.edu.co" TargetMode="External"/><Relationship Id="rId81" Type="http://schemas.openxmlformats.org/officeDocument/2006/relationships/hyperlink" Target="mailto:rubenarcila@uniquindio.edu.co" TargetMode="External"/><Relationship Id="rId86" Type="http://schemas.openxmlformats.org/officeDocument/2006/relationships/hyperlink" Target="mailto:internet@uniquindio.edu.co" TargetMode="External"/><Relationship Id="rId94" Type="http://schemas.openxmlformats.org/officeDocument/2006/relationships/hyperlink" Target="mailto:publicuq@uniquindio.edu.co" TargetMode="External"/><Relationship Id="rId99" Type="http://schemas.openxmlformats.org/officeDocument/2006/relationships/hyperlink" Target="mailto:divconta@uniqindio.edu.d" TargetMode="External"/><Relationship Id="rId101" Type="http://schemas.openxmlformats.org/officeDocument/2006/relationships/vmlDrawing" Target="../drawings/vmlDrawing4.vml"/><Relationship Id="rId4" Type="http://schemas.openxmlformats.org/officeDocument/2006/relationships/hyperlink" Target="mailto:mantenimientouq@uniquindio.edu.co" TargetMode="External"/><Relationship Id="rId9" Type="http://schemas.openxmlformats.org/officeDocument/2006/relationships/hyperlink" Target="mailto:mantenimiento@uniquindio.edu.co" TargetMode="External"/><Relationship Id="rId13" Type="http://schemas.openxmlformats.org/officeDocument/2006/relationships/hyperlink" Target="mailto:mantenimiento@uniquindio.edu.co" TargetMode="External"/><Relationship Id="rId18" Type="http://schemas.openxmlformats.org/officeDocument/2006/relationships/hyperlink" Target="mailto:mantenimiento@uniquindio.edu.co" TargetMode="External"/><Relationship Id="rId39" Type="http://schemas.openxmlformats.org/officeDocument/2006/relationships/hyperlink" Target="mailto:mantenimiento@uniquindio.edu.co" TargetMode="External"/><Relationship Id="rId34" Type="http://schemas.openxmlformats.org/officeDocument/2006/relationships/hyperlink" Target="mailto:mantenimiento@uniquindio.edu.co" TargetMode="External"/><Relationship Id="rId50" Type="http://schemas.openxmlformats.org/officeDocument/2006/relationships/hyperlink" Target="mailto:rubenarcila@uniquindio.edu.co" TargetMode="External"/><Relationship Id="rId55" Type="http://schemas.openxmlformats.org/officeDocument/2006/relationships/hyperlink" Target="mailto:rubenarcila@uniquindio.edu.co" TargetMode="External"/><Relationship Id="rId76" Type="http://schemas.openxmlformats.org/officeDocument/2006/relationships/hyperlink" Target="mailto:rubenarcila@uniquindio.edu.co" TargetMode="External"/><Relationship Id="rId97" Type="http://schemas.openxmlformats.org/officeDocument/2006/relationships/hyperlink" Target="mailto:mmcastro@uniquindio.edu.co" TargetMode="External"/><Relationship Id="rId7" Type="http://schemas.openxmlformats.org/officeDocument/2006/relationships/hyperlink" Target="mailto:mantenimiento@uniquindio.edu.co" TargetMode="External"/><Relationship Id="rId71" Type="http://schemas.openxmlformats.org/officeDocument/2006/relationships/hyperlink" Target="mailto:rubenarcila@uniquindio.edu.co" TargetMode="External"/><Relationship Id="rId92" Type="http://schemas.openxmlformats.org/officeDocument/2006/relationships/hyperlink" Target="mailto:publicuq@uniquindio.edu.co" TargetMode="External"/><Relationship Id="rId2" Type="http://schemas.openxmlformats.org/officeDocument/2006/relationships/hyperlink" Target="mailto:soporte@uniquindio.edu.co" TargetMode="External"/><Relationship Id="rId29" Type="http://schemas.openxmlformats.org/officeDocument/2006/relationships/hyperlink" Target="mailto:mantenimiento@uniquindio.edu.co" TargetMode="External"/><Relationship Id="rId24" Type="http://schemas.openxmlformats.org/officeDocument/2006/relationships/hyperlink" Target="mailto:mantenimiento@uniquindio.edu.co" TargetMode="External"/><Relationship Id="rId40" Type="http://schemas.openxmlformats.org/officeDocument/2006/relationships/hyperlink" Target="mailto:mantenimientouq@uniquindio.edu.co" TargetMode="External"/><Relationship Id="rId45" Type="http://schemas.openxmlformats.org/officeDocument/2006/relationships/hyperlink" Target="mailto:rubenarcila@uniquindio.edu.co" TargetMode="External"/><Relationship Id="rId66" Type="http://schemas.openxmlformats.org/officeDocument/2006/relationships/hyperlink" Target="mailto:rubenarcila@uniquindio.edu.co" TargetMode="External"/><Relationship Id="rId87" Type="http://schemas.openxmlformats.org/officeDocument/2006/relationships/hyperlink" Target="mailto:coordinacionredes@uniquindio.edu.co" TargetMode="External"/><Relationship Id="rId61" Type="http://schemas.openxmlformats.org/officeDocument/2006/relationships/hyperlink" Target="mailto:rubenarcila@uniquindio.edu.co" TargetMode="External"/><Relationship Id="rId82" Type="http://schemas.openxmlformats.org/officeDocument/2006/relationships/hyperlink" Target="mailto:rubenarcila@uniquindio.edu.co" TargetMode="External"/><Relationship Id="rId19" Type="http://schemas.openxmlformats.org/officeDocument/2006/relationships/hyperlink" Target="mailto:mantenimiento@uniquindio.edu.co" TargetMode="External"/><Relationship Id="rId14" Type="http://schemas.openxmlformats.org/officeDocument/2006/relationships/hyperlink" Target="mailto:mantenimiento@uniquindio.edu.co" TargetMode="External"/><Relationship Id="rId30" Type="http://schemas.openxmlformats.org/officeDocument/2006/relationships/hyperlink" Target="mailto:mantenimiento@uniquindio.edu.co" TargetMode="External"/><Relationship Id="rId35" Type="http://schemas.openxmlformats.org/officeDocument/2006/relationships/hyperlink" Target="mailto:mantenimiento@uniquindio.edu.co" TargetMode="External"/><Relationship Id="rId56" Type="http://schemas.openxmlformats.org/officeDocument/2006/relationships/hyperlink" Target="mailto:rubenarcila@uniquindio.edu.co" TargetMode="External"/><Relationship Id="rId77" Type="http://schemas.openxmlformats.org/officeDocument/2006/relationships/hyperlink" Target="mailto:rubenarcila@uniquindio.edu.co" TargetMode="External"/><Relationship Id="rId100" Type="http://schemas.openxmlformats.org/officeDocument/2006/relationships/printerSettings" Target="../printerSettings/printerSettings4.bin"/><Relationship Id="rId8" Type="http://schemas.openxmlformats.org/officeDocument/2006/relationships/hyperlink" Target="mailto:mantenimiento@uniquindio.edu.co" TargetMode="External"/><Relationship Id="rId51" Type="http://schemas.openxmlformats.org/officeDocument/2006/relationships/hyperlink" Target="mailto:rubenarcila@uniquindio.edu.co" TargetMode="External"/><Relationship Id="rId72" Type="http://schemas.openxmlformats.org/officeDocument/2006/relationships/hyperlink" Target="mailto:rubenarcila@uniquindio.edu.co" TargetMode="External"/><Relationship Id="rId93" Type="http://schemas.openxmlformats.org/officeDocument/2006/relationships/hyperlink" Target="mailto:publicuq@uniquindio.edu.co" TargetMode="External"/><Relationship Id="rId98" Type="http://schemas.openxmlformats.org/officeDocument/2006/relationships/hyperlink" Target="mailto:patriciavilla@uniquindio.edu.co" TargetMode="External"/><Relationship Id="rId3" Type="http://schemas.openxmlformats.org/officeDocument/2006/relationships/hyperlink" Target="mailto:mantenimientouq@uniquindio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57"/>
  <sheetViews>
    <sheetView topLeftCell="C1" zoomScale="95" zoomScaleNormal="95" workbookViewId="0">
      <pane ySplit="1" topLeftCell="A2" activePane="bottomLeft" state="frozen"/>
      <selection pane="bottomLeft" activeCell="I1" sqref="I1:K1"/>
    </sheetView>
  </sheetViews>
  <sheetFormatPr baseColWidth="10" defaultRowHeight="33.75" customHeight="1" x14ac:dyDescent="0.25"/>
  <cols>
    <col min="1" max="1" width="18.28515625" style="19" bestFit="1" customWidth="1"/>
    <col min="2" max="2" width="30.7109375" style="12" bestFit="1" customWidth="1"/>
    <col min="3" max="3" width="12.42578125" style="5" customWidth="1"/>
    <col min="4" max="4" width="18.28515625" style="82" customWidth="1"/>
    <col min="5" max="5" width="16.85546875" style="12" bestFit="1" customWidth="1"/>
    <col min="6" max="6" width="14.140625" style="6" customWidth="1"/>
    <col min="7" max="7" width="13" style="12" customWidth="1"/>
    <col min="8" max="8" width="40.140625" style="12" customWidth="1"/>
    <col min="9" max="9" width="24.5703125" style="6" customWidth="1"/>
    <col min="10" max="10" width="22.85546875" style="6" customWidth="1"/>
    <col min="11" max="11" width="25.140625" style="6" customWidth="1"/>
    <col min="12" max="16384" width="11.42578125" style="6"/>
  </cols>
  <sheetData>
    <row r="1" spans="1:11" s="5" customFormat="1" ht="57.75" customHeight="1" x14ac:dyDescent="0.25">
      <c r="A1" s="18" t="s">
        <v>0</v>
      </c>
      <c r="B1" s="18" t="s">
        <v>1</v>
      </c>
      <c r="C1" s="18" t="s">
        <v>2</v>
      </c>
      <c r="D1" s="76" t="s">
        <v>3</v>
      </c>
      <c r="E1" s="18" t="s">
        <v>4</v>
      </c>
      <c r="F1" s="18" t="s">
        <v>5</v>
      </c>
      <c r="G1" s="18" t="s">
        <v>6</v>
      </c>
      <c r="H1" s="18" t="s">
        <v>113</v>
      </c>
      <c r="I1" s="105" t="s">
        <v>279</v>
      </c>
      <c r="J1" s="105" t="s">
        <v>280</v>
      </c>
      <c r="K1" s="105" t="s">
        <v>281</v>
      </c>
    </row>
    <row r="2" spans="1:11" s="5" customFormat="1" ht="33.75" customHeight="1" x14ac:dyDescent="0.25">
      <c r="A2" s="18">
        <v>212110120</v>
      </c>
      <c r="B2" s="26" t="s">
        <v>203</v>
      </c>
      <c r="C2" s="73" t="s">
        <v>125</v>
      </c>
      <c r="D2" s="76">
        <f>20279541-1117456</f>
        <v>19162085</v>
      </c>
      <c r="E2" s="73" t="s">
        <v>263</v>
      </c>
      <c r="F2" s="3" t="s">
        <v>161</v>
      </c>
      <c r="G2" s="3" t="s">
        <v>127</v>
      </c>
      <c r="H2" s="10" t="s">
        <v>272</v>
      </c>
    </row>
    <row r="3" spans="1:11" s="5" customFormat="1" ht="33.75" customHeight="1" x14ac:dyDescent="0.25">
      <c r="A3" s="18">
        <v>212110120</v>
      </c>
      <c r="B3" s="26" t="s">
        <v>204</v>
      </c>
      <c r="C3" s="73" t="s">
        <v>125</v>
      </c>
      <c r="D3" s="76">
        <f>68015592-2554065-962880</f>
        <v>64498647</v>
      </c>
      <c r="E3" s="73" t="s">
        <v>263</v>
      </c>
      <c r="F3" s="3" t="s">
        <v>161</v>
      </c>
      <c r="G3" s="3" t="s">
        <v>127</v>
      </c>
      <c r="H3" s="10" t="s">
        <v>272</v>
      </c>
    </row>
    <row r="4" spans="1:11" s="5" customFormat="1" ht="33.75" customHeight="1" x14ac:dyDescent="0.25">
      <c r="A4" s="18">
        <v>212110120</v>
      </c>
      <c r="B4" s="26" t="s">
        <v>205</v>
      </c>
      <c r="C4" s="73" t="s">
        <v>125</v>
      </c>
      <c r="D4" s="76">
        <f>29270317-1505298</f>
        <v>27765019</v>
      </c>
      <c r="E4" s="73" t="s">
        <v>263</v>
      </c>
      <c r="F4" s="3" t="s">
        <v>161</v>
      </c>
      <c r="G4" s="3" t="s">
        <v>127</v>
      </c>
      <c r="H4" s="10" t="s">
        <v>272</v>
      </c>
    </row>
    <row r="5" spans="1:11" s="5" customFormat="1" ht="33.75" customHeight="1" x14ac:dyDescent="0.25">
      <c r="A5" s="18">
        <v>212110120</v>
      </c>
      <c r="B5" s="26" t="s">
        <v>206</v>
      </c>
      <c r="C5" s="73" t="s">
        <v>125</v>
      </c>
      <c r="D5" s="76">
        <v>91191429</v>
      </c>
      <c r="E5" s="73" t="s">
        <v>265</v>
      </c>
      <c r="F5" s="3" t="s">
        <v>161</v>
      </c>
      <c r="G5" s="3" t="s">
        <v>127</v>
      </c>
      <c r="H5" s="10" t="s">
        <v>272</v>
      </c>
    </row>
    <row r="6" spans="1:11" s="5" customFormat="1" ht="33.75" customHeight="1" x14ac:dyDescent="0.25">
      <c r="A6" s="18">
        <v>212110120</v>
      </c>
      <c r="B6" s="26" t="s">
        <v>207</v>
      </c>
      <c r="C6" s="73" t="s">
        <v>125</v>
      </c>
      <c r="D6" s="76">
        <v>25330952</v>
      </c>
      <c r="E6" s="73" t="s">
        <v>263</v>
      </c>
      <c r="F6" s="3" t="s">
        <v>161</v>
      </c>
      <c r="G6" s="3" t="s">
        <v>127</v>
      </c>
      <c r="H6" s="10" t="s">
        <v>272</v>
      </c>
    </row>
    <row r="7" spans="1:11" s="5" customFormat="1" ht="33.75" customHeight="1" x14ac:dyDescent="0.25">
      <c r="A7" s="18">
        <v>212110120</v>
      </c>
      <c r="B7" s="26" t="s">
        <v>208</v>
      </c>
      <c r="C7" s="73" t="s">
        <v>125</v>
      </c>
      <c r="D7" s="76">
        <f>9686217-288155</f>
        <v>9398062</v>
      </c>
      <c r="E7" s="73" t="s">
        <v>263</v>
      </c>
      <c r="F7" s="3" t="s">
        <v>161</v>
      </c>
      <c r="G7" s="3" t="s">
        <v>127</v>
      </c>
      <c r="H7" s="10" t="s">
        <v>272</v>
      </c>
    </row>
    <row r="8" spans="1:11" s="5" customFormat="1" ht="33.75" customHeight="1" x14ac:dyDescent="0.25">
      <c r="A8" s="18">
        <v>212110120</v>
      </c>
      <c r="B8" s="26" t="s">
        <v>209</v>
      </c>
      <c r="C8" s="73" t="s">
        <v>125</v>
      </c>
      <c r="D8" s="76">
        <v>30397143</v>
      </c>
      <c r="E8" s="73" t="s">
        <v>263</v>
      </c>
      <c r="F8" s="3" t="s">
        <v>161</v>
      </c>
      <c r="G8" s="3" t="s">
        <v>127</v>
      </c>
      <c r="H8" s="10" t="s">
        <v>272</v>
      </c>
    </row>
    <row r="9" spans="1:11" s="5" customFormat="1" ht="33.75" customHeight="1" x14ac:dyDescent="0.25">
      <c r="A9" s="18">
        <v>212110120</v>
      </c>
      <c r="B9" s="26" t="s">
        <v>269</v>
      </c>
      <c r="C9" s="73" t="s">
        <v>125</v>
      </c>
      <c r="D9" s="76">
        <v>20264762</v>
      </c>
      <c r="E9" s="73" t="s">
        <v>263</v>
      </c>
      <c r="F9" s="3" t="s">
        <v>161</v>
      </c>
      <c r="G9" s="3" t="s">
        <v>127</v>
      </c>
      <c r="H9" s="10" t="s">
        <v>272</v>
      </c>
    </row>
    <row r="10" spans="1:11" s="5" customFormat="1" ht="33.75" customHeight="1" x14ac:dyDescent="0.25">
      <c r="A10" s="18">
        <v>212110120</v>
      </c>
      <c r="B10" s="26" t="s">
        <v>211</v>
      </c>
      <c r="C10" s="73" t="s">
        <v>125</v>
      </c>
      <c r="D10" s="76">
        <v>6000000</v>
      </c>
      <c r="E10" s="73" t="s">
        <v>263</v>
      </c>
      <c r="F10" s="3" t="s">
        <v>161</v>
      </c>
      <c r="G10" s="3" t="s">
        <v>127</v>
      </c>
      <c r="H10" s="10" t="s">
        <v>272</v>
      </c>
    </row>
    <row r="11" spans="1:11" s="5" customFormat="1" ht="33.75" customHeight="1" x14ac:dyDescent="0.25">
      <c r="A11" s="18">
        <v>212110120</v>
      </c>
      <c r="B11" s="26" t="s">
        <v>257</v>
      </c>
      <c r="C11" s="73" t="s">
        <v>125</v>
      </c>
      <c r="D11" s="76">
        <v>12068256</v>
      </c>
      <c r="E11" s="73" t="s">
        <v>263</v>
      </c>
      <c r="F11" s="3" t="s">
        <v>161</v>
      </c>
      <c r="G11" s="3" t="s">
        <v>127</v>
      </c>
      <c r="H11" s="10" t="s">
        <v>272</v>
      </c>
    </row>
    <row r="12" spans="1:11" s="5" customFormat="1" ht="33.75" customHeight="1" x14ac:dyDescent="0.25">
      <c r="A12" s="18">
        <v>212110120</v>
      </c>
      <c r="B12" s="26" t="s">
        <v>212</v>
      </c>
      <c r="C12" s="73" t="s">
        <v>125</v>
      </c>
      <c r="D12" s="76">
        <v>3198236</v>
      </c>
      <c r="E12" s="73" t="s">
        <v>263</v>
      </c>
      <c r="F12" s="3" t="s">
        <v>161</v>
      </c>
      <c r="G12" s="3" t="s">
        <v>127</v>
      </c>
      <c r="H12" s="10" t="s">
        <v>272</v>
      </c>
    </row>
    <row r="13" spans="1:11" s="5" customFormat="1" ht="33.75" customHeight="1" x14ac:dyDescent="0.25">
      <c r="A13" s="18">
        <v>212110120</v>
      </c>
      <c r="B13" s="26" t="s">
        <v>213</v>
      </c>
      <c r="C13" s="73" t="s">
        <v>125</v>
      </c>
      <c r="D13" s="76">
        <f>2607469-30110</f>
        <v>2577359</v>
      </c>
      <c r="E13" s="73" t="s">
        <v>263</v>
      </c>
      <c r="F13" s="3" t="s">
        <v>161</v>
      </c>
      <c r="G13" s="3" t="s">
        <v>127</v>
      </c>
      <c r="H13" s="10" t="s">
        <v>272</v>
      </c>
    </row>
    <row r="14" spans="1:11" s="5" customFormat="1" ht="33.75" customHeight="1" x14ac:dyDescent="0.25">
      <c r="A14" s="18">
        <v>212110120</v>
      </c>
      <c r="B14" s="26" t="s">
        <v>228</v>
      </c>
      <c r="C14" s="73" t="s">
        <v>125</v>
      </c>
      <c r="D14" s="76">
        <v>4255600</v>
      </c>
      <c r="E14" s="73" t="s">
        <v>263</v>
      </c>
      <c r="F14" s="3" t="s">
        <v>161</v>
      </c>
      <c r="G14" s="3" t="s">
        <v>127</v>
      </c>
      <c r="H14" s="10" t="s">
        <v>272</v>
      </c>
    </row>
    <row r="15" spans="1:11" s="5" customFormat="1" ht="33.75" customHeight="1" x14ac:dyDescent="0.25">
      <c r="A15" s="18">
        <v>212110120</v>
      </c>
      <c r="B15" s="26" t="s">
        <v>270</v>
      </c>
      <c r="C15" s="73" t="s">
        <v>125</v>
      </c>
      <c r="D15" s="76">
        <v>121720952</v>
      </c>
      <c r="E15" s="73" t="s">
        <v>263</v>
      </c>
      <c r="F15" s="3" t="s">
        <v>161</v>
      </c>
      <c r="G15" s="3" t="s">
        <v>127</v>
      </c>
      <c r="H15" s="10" t="s">
        <v>272</v>
      </c>
    </row>
    <row r="16" spans="1:11" s="5" customFormat="1" ht="33.75" customHeight="1" x14ac:dyDescent="0.25">
      <c r="A16" s="18">
        <v>212110120</v>
      </c>
      <c r="B16" s="26" t="s">
        <v>215</v>
      </c>
      <c r="C16" s="73" t="s">
        <v>125</v>
      </c>
      <c r="D16" s="76">
        <v>1013238</v>
      </c>
      <c r="E16" s="73" t="s">
        <v>263</v>
      </c>
      <c r="F16" s="3" t="s">
        <v>161</v>
      </c>
      <c r="G16" s="3" t="s">
        <v>127</v>
      </c>
      <c r="H16" s="10" t="s">
        <v>272</v>
      </c>
    </row>
    <row r="17" spans="1:8" s="5" customFormat="1" ht="33.75" customHeight="1" x14ac:dyDescent="0.25">
      <c r="A17" s="18">
        <v>212110120</v>
      </c>
      <c r="B17" s="26" t="s">
        <v>216</v>
      </c>
      <c r="C17" s="73" t="s">
        <v>125</v>
      </c>
      <c r="D17" s="76">
        <v>12222630</v>
      </c>
      <c r="E17" s="73" t="s">
        <v>263</v>
      </c>
      <c r="F17" s="3" t="s">
        <v>161</v>
      </c>
      <c r="G17" s="3" t="s">
        <v>127</v>
      </c>
      <c r="H17" s="10" t="s">
        <v>272</v>
      </c>
    </row>
    <row r="18" spans="1:8" s="5" customFormat="1" ht="33.75" customHeight="1" x14ac:dyDescent="0.25">
      <c r="A18" s="18">
        <v>212110120</v>
      </c>
      <c r="B18" s="26" t="s">
        <v>217</v>
      </c>
      <c r="C18" s="73" t="s">
        <v>125</v>
      </c>
      <c r="D18" s="76">
        <v>50661905</v>
      </c>
      <c r="E18" s="73" t="s">
        <v>263</v>
      </c>
      <c r="F18" s="3" t="s">
        <v>161</v>
      </c>
      <c r="G18" s="3" t="s">
        <v>127</v>
      </c>
      <c r="H18" s="10" t="s">
        <v>272</v>
      </c>
    </row>
    <row r="19" spans="1:8" s="5" customFormat="1" ht="33.75" customHeight="1" x14ac:dyDescent="0.25">
      <c r="A19" s="18">
        <v>212110120</v>
      </c>
      <c r="B19" s="26" t="s">
        <v>218</v>
      </c>
      <c r="C19" s="73" t="s">
        <v>125</v>
      </c>
      <c r="D19" s="76">
        <v>2549233</v>
      </c>
      <c r="E19" s="73" t="s">
        <v>263</v>
      </c>
      <c r="F19" s="3" t="s">
        <v>161</v>
      </c>
      <c r="G19" s="3" t="s">
        <v>127</v>
      </c>
      <c r="H19" s="10" t="s">
        <v>272</v>
      </c>
    </row>
    <row r="20" spans="1:8" s="5" customFormat="1" ht="33.75" customHeight="1" x14ac:dyDescent="0.25">
      <c r="A20" s="18">
        <v>212110120</v>
      </c>
      <c r="B20" s="26" t="s">
        <v>219</v>
      </c>
      <c r="C20" s="73" t="s">
        <v>125</v>
      </c>
      <c r="D20" s="76">
        <v>4000000</v>
      </c>
      <c r="E20" s="73" t="s">
        <v>263</v>
      </c>
      <c r="F20" s="3" t="s">
        <v>161</v>
      </c>
      <c r="G20" s="3" t="s">
        <v>127</v>
      </c>
      <c r="H20" s="10" t="s">
        <v>272</v>
      </c>
    </row>
    <row r="21" spans="1:8" s="5" customFormat="1" ht="33.75" customHeight="1" x14ac:dyDescent="0.25">
      <c r="A21" s="18">
        <v>212110120</v>
      </c>
      <c r="B21" s="26" t="s">
        <v>220</v>
      </c>
      <c r="C21" s="73" t="s">
        <v>125</v>
      </c>
      <c r="D21" s="76">
        <f>8829122-2067985</f>
        <v>6761137</v>
      </c>
      <c r="E21" s="73" t="s">
        <v>263</v>
      </c>
      <c r="F21" s="3" t="s">
        <v>161</v>
      </c>
      <c r="G21" s="3" t="s">
        <v>127</v>
      </c>
      <c r="H21" s="10" t="s">
        <v>272</v>
      </c>
    </row>
    <row r="22" spans="1:8" s="5" customFormat="1" ht="33.75" customHeight="1" x14ac:dyDescent="0.25">
      <c r="A22" s="18">
        <v>212110120</v>
      </c>
      <c r="B22" s="26" t="s">
        <v>258</v>
      </c>
      <c r="C22" s="73" t="s">
        <v>125</v>
      </c>
      <c r="D22" s="76">
        <v>19354159</v>
      </c>
      <c r="E22" s="73" t="s">
        <v>263</v>
      </c>
      <c r="F22" s="3" t="s">
        <v>161</v>
      </c>
      <c r="G22" s="3" t="s">
        <v>127</v>
      </c>
      <c r="H22" s="10" t="s">
        <v>272</v>
      </c>
    </row>
    <row r="23" spans="1:8" s="5" customFormat="1" ht="33.75" customHeight="1" x14ac:dyDescent="0.25">
      <c r="A23" s="18">
        <v>212110120</v>
      </c>
      <c r="B23" s="26" t="s">
        <v>221</v>
      </c>
      <c r="C23" s="73" t="s">
        <v>125</v>
      </c>
      <c r="D23" s="76">
        <v>2026476</v>
      </c>
      <c r="E23" s="73" t="s">
        <v>263</v>
      </c>
      <c r="F23" s="3" t="s">
        <v>161</v>
      </c>
      <c r="G23" s="3" t="s">
        <v>127</v>
      </c>
      <c r="H23" s="10" t="s">
        <v>272</v>
      </c>
    </row>
    <row r="24" spans="1:8" s="5" customFormat="1" ht="33.75" customHeight="1" x14ac:dyDescent="0.25">
      <c r="A24" s="18">
        <v>212110120</v>
      </c>
      <c r="B24" s="26" t="s">
        <v>222</v>
      </c>
      <c r="C24" s="73" t="s">
        <v>125</v>
      </c>
      <c r="D24" s="76">
        <f>33634670-1629283</f>
        <v>32005387</v>
      </c>
      <c r="E24" s="73" t="s">
        <v>263</v>
      </c>
      <c r="F24" s="3" t="s">
        <v>161</v>
      </c>
      <c r="G24" s="3" t="s">
        <v>127</v>
      </c>
      <c r="H24" s="10" t="s">
        <v>272</v>
      </c>
    </row>
    <row r="25" spans="1:8" s="5" customFormat="1" ht="33.75" customHeight="1" x14ac:dyDescent="0.25">
      <c r="A25" s="18">
        <v>212110120</v>
      </c>
      <c r="B25" s="26" t="s">
        <v>223</v>
      </c>
      <c r="C25" s="73" t="s">
        <v>125</v>
      </c>
      <c r="D25" s="76">
        <v>7000000</v>
      </c>
      <c r="E25" s="73" t="s">
        <v>263</v>
      </c>
      <c r="F25" s="3" t="s">
        <v>161</v>
      </c>
      <c r="G25" s="3" t="s">
        <v>127</v>
      </c>
      <c r="H25" s="10" t="s">
        <v>272</v>
      </c>
    </row>
    <row r="26" spans="1:8" s="5" customFormat="1" ht="33.75" customHeight="1" x14ac:dyDescent="0.25">
      <c r="A26" s="18">
        <v>212110120</v>
      </c>
      <c r="B26" s="26" t="s">
        <v>224</v>
      </c>
      <c r="C26" s="73" t="s">
        <v>125</v>
      </c>
      <c r="D26" s="76">
        <v>10000000</v>
      </c>
      <c r="E26" s="73" t="s">
        <v>263</v>
      </c>
      <c r="F26" s="3" t="s">
        <v>161</v>
      </c>
      <c r="G26" s="3" t="s">
        <v>127</v>
      </c>
      <c r="H26" s="10" t="s">
        <v>272</v>
      </c>
    </row>
    <row r="27" spans="1:8" s="5" customFormat="1" ht="46.5" customHeight="1" x14ac:dyDescent="0.25">
      <c r="A27" s="83">
        <v>212110520</v>
      </c>
      <c r="B27" s="84" t="s">
        <v>225</v>
      </c>
      <c r="C27" s="85" t="s">
        <v>125</v>
      </c>
      <c r="D27" s="86">
        <v>2269436777</v>
      </c>
      <c r="E27" s="85" t="s">
        <v>263</v>
      </c>
      <c r="F27" s="87" t="s">
        <v>161</v>
      </c>
      <c r="G27" s="87" t="s">
        <v>127</v>
      </c>
      <c r="H27" s="88" t="s">
        <v>272</v>
      </c>
    </row>
    <row r="28" spans="1:8" s="5" customFormat="1" ht="46.5" customHeight="1" x14ac:dyDescent="0.25">
      <c r="A28" s="18">
        <v>212110120</v>
      </c>
      <c r="B28" s="26" t="s">
        <v>227</v>
      </c>
      <c r="C28" s="73" t="s">
        <v>125</v>
      </c>
      <c r="D28" s="76">
        <v>4000000</v>
      </c>
      <c r="E28" s="73" t="s">
        <v>263</v>
      </c>
      <c r="F28" s="3" t="s">
        <v>161</v>
      </c>
      <c r="G28" s="3" t="s">
        <v>127</v>
      </c>
      <c r="H28" s="10" t="s">
        <v>272</v>
      </c>
    </row>
    <row r="29" spans="1:8" s="5" customFormat="1" ht="46.5" customHeight="1" x14ac:dyDescent="0.25">
      <c r="A29" s="18">
        <v>212110120</v>
      </c>
      <c r="B29" s="26" t="s">
        <v>255</v>
      </c>
      <c r="C29" s="73" t="s">
        <v>125</v>
      </c>
      <c r="D29" s="76">
        <v>25000000</v>
      </c>
      <c r="E29" s="73" t="s">
        <v>263</v>
      </c>
      <c r="F29" s="3" t="s">
        <v>161</v>
      </c>
      <c r="G29" s="3" t="s">
        <v>127</v>
      </c>
      <c r="H29" s="10" t="s">
        <v>272</v>
      </c>
    </row>
    <row r="30" spans="1:8" s="5" customFormat="1" ht="46.5" customHeight="1" x14ac:dyDescent="0.25">
      <c r="A30" s="18">
        <v>212110120</v>
      </c>
      <c r="B30" s="26" t="s">
        <v>256</v>
      </c>
      <c r="C30" s="73" t="s">
        <v>125</v>
      </c>
      <c r="D30" s="76">
        <v>13360540</v>
      </c>
      <c r="E30" s="73" t="s">
        <v>263</v>
      </c>
      <c r="F30" s="3" t="s">
        <v>161</v>
      </c>
      <c r="G30" s="3" t="s">
        <v>127</v>
      </c>
      <c r="H30" s="10" t="s">
        <v>272</v>
      </c>
    </row>
    <row r="31" spans="1:8" s="5" customFormat="1" ht="46.5" customHeight="1" x14ac:dyDescent="0.25">
      <c r="A31" s="18">
        <v>212110120</v>
      </c>
      <c r="B31" s="26" t="s">
        <v>236</v>
      </c>
      <c r="C31" s="73" t="s">
        <v>125</v>
      </c>
      <c r="D31" s="76">
        <v>6100000</v>
      </c>
      <c r="E31" s="73" t="s">
        <v>263</v>
      </c>
      <c r="F31" s="3" t="s">
        <v>161</v>
      </c>
      <c r="G31" s="3" t="s">
        <v>127</v>
      </c>
      <c r="H31" s="10" t="s">
        <v>272</v>
      </c>
    </row>
    <row r="32" spans="1:8" s="90" customFormat="1" ht="33.75" customHeight="1" x14ac:dyDescent="0.25">
      <c r="A32" s="83" t="s">
        <v>112</v>
      </c>
      <c r="B32" s="84" t="s">
        <v>7</v>
      </c>
      <c r="C32" s="85" t="s">
        <v>125</v>
      </c>
      <c r="D32" s="89">
        <v>7000000</v>
      </c>
      <c r="E32" s="84" t="s">
        <v>263</v>
      </c>
      <c r="F32" s="87" t="s">
        <v>161</v>
      </c>
      <c r="G32" s="87" t="s">
        <v>127</v>
      </c>
      <c r="H32" s="88" t="s">
        <v>128</v>
      </c>
    </row>
    <row r="33" spans="1:8" s="90" customFormat="1" ht="33.75" customHeight="1" x14ac:dyDescent="0.25">
      <c r="A33" s="83" t="s">
        <v>112</v>
      </c>
      <c r="B33" s="84" t="s">
        <v>8</v>
      </c>
      <c r="C33" s="85" t="s">
        <v>125</v>
      </c>
      <c r="D33" s="89">
        <v>10500000</v>
      </c>
      <c r="E33" s="84" t="s">
        <v>263</v>
      </c>
      <c r="F33" s="87" t="s">
        <v>161</v>
      </c>
      <c r="G33" s="87" t="s">
        <v>130</v>
      </c>
      <c r="H33" s="88" t="s">
        <v>128</v>
      </c>
    </row>
    <row r="34" spans="1:8" s="90" customFormat="1" ht="33.75" customHeight="1" x14ac:dyDescent="0.25">
      <c r="A34" s="83" t="s">
        <v>112</v>
      </c>
      <c r="B34" s="84" t="s">
        <v>9</v>
      </c>
      <c r="C34" s="85" t="s">
        <v>125</v>
      </c>
      <c r="D34" s="89">
        <v>4000000</v>
      </c>
      <c r="E34" s="84" t="s">
        <v>263</v>
      </c>
      <c r="F34" s="87" t="s">
        <v>161</v>
      </c>
      <c r="G34" s="87" t="s">
        <v>131</v>
      </c>
      <c r="H34" s="88" t="s">
        <v>128</v>
      </c>
    </row>
    <row r="35" spans="1:8" s="90" customFormat="1" ht="33.75" customHeight="1" x14ac:dyDescent="0.25">
      <c r="A35" s="83" t="s">
        <v>112</v>
      </c>
      <c r="B35" s="84" t="s">
        <v>10</v>
      </c>
      <c r="C35" s="85" t="s">
        <v>125</v>
      </c>
      <c r="D35" s="89">
        <v>4000000</v>
      </c>
      <c r="E35" s="85" t="s">
        <v>263</v>
      </c>
      <c r="F35" s="87" t="s">
        <v>161</v>
      </c>
      <c r="G35" s="87" t="s">
        <v>131</v>
      </c>
      <c r="H35" s="88" t="s">
        <v>128</v>
      </c>
    </row>
    <row r="36" spans="1:8" s="90" customFormat="1" ht="33.75" customHeight="1" x14ac:dyDescent="0.25">
      <c r="A36" s="83" t="s">
        <v>112</v>
      </c>
      <c r="B36" s="84" t="s">
        <v>11</v>
      </c>
      <c r="C36" s="85" t="s">
        <v>125</v>
      </c>
      <c r="D36" s="89">
        <v>16000000</v>
      </c>
      <c r="E36" s="84" t="s">
        <v>263</v>
      </c>
      <c r="F36" s="87" t="s">
        <v>161</v>
      </c>
      <c r="G36" s="87" t="s">
        <v>132</v>
      </c>
      <c r="H36" s="88" t="s">
        <v>128</v>
      </c>
    </row>
    <row r="37" spans="1:8" s="90" customFormat="1" ht="33.75" customHeight="1" x14ac:dyDescent="0.25">
      <c r="A37" s="83" t="s">
        <v>112</v>
      </c>
      <c r="B37" s="84" t="s">
        <v>12</v>
      </c>
      <c r="C37" s="85" t="s">
        <v>125</v>
      </c>
      <c r="D37" s="89">
        <v>5000000</v>
      </c>
      <c r="E37" s="85" t="s">
        <v>263</v>
      </c>
      <c r="F37" s="87" t="s">
        <v>161</v>
      </c>
      <c r="G37" s="87" t="s">
        <v>133</v>
      </c>
      <c r="H37" s="88" t="s">
        <v>128</v>
      </c>
    </row>
    <row r="38" spans="1:8" s="90" customFormat="1" ht="33.75" customHeight="1" x14ac:dyDescent="0.25">
      <c r="A38" s="83" t="s">
        <v>112</v>
      </c>
      <c r="B38" s="84" t="s">
        <v>13</v>
      </c>
      <c r="C38" s="85" t="s">
        <v>125</v>
      </c>
      <c r="D38" s="89">
        <v>22000000</v>
      </c>
      <c r="E38" s="85" t="s">
        <v>263</v>
      </c>
      <c r="F38" s="87" t="s">
        <v>161</v>
      </c>
      <c r="G38" s="87" t="s">
        <v>134</v>
      </c>
      <c r="H38" s="88" t="s">
        <v>128</v>
      </c>
    </row>
    <row r="39" spans="1:8" s="90" customFormat="1" ht="33.75" customHeight="1" x14ac:dyDescent="0.25">
      <c r="A39" s="83" t="s">
        <v>112</v>
      </c>
      <c r="B39" s="84" t="s">
        <v>14</v>
      </c>
      <c r="C39" s="85" t="s">
        <v>125</v>
      </c>
      <c r="D39" s="89">
        <v>10500000</v>
      </c>
      <c r="E39" s="85" t="s">
        <v>263</v>
      </c>
      <c r="F39" s="87" t="s">
        <v>161</v>
      </c>
      <c r="G39" s="91" t="s">
        <v>135</v>
      </c>
      <c r="H39" s="88" t="s">
        <v>128</v>
      </c>
    </row>
    <row r="40" spans="1:8" s="90" customFormat="1" ht="33.75" customHeight="1" x14ac:dyDescent="0.25">
      <c r="A40" s="83" t="s">
        <v>112</v>
      </c>
      <c r="B40" s="84" t="s">
        <v>15</v>
      </c>
      <c r="C40" s="85" t="s">
        <v>125</v>
      </c>
      <c r="D40" s="89">
        <v>17000000</v>
      </c>
      <c r="E40" s="85" t="s">
        <v>263</v>
      </c>
      <c r="F40" s="87" t="s">
        <v>161</v>
      </c>
      <c r="G40" s="91" t="s">
        <v>135</v>
      </c>
      <c r="H40" s="88" t="s">
        <v>128</v>
      </c>
    </row>
    <row r="41" spans="1:8" s="90" customFormat="1" ht="33.75" customHeight="1" x14ac:dyDescent="0.25">
      <c r="A41" s="83" t="s">
        <v>112</v>
      </c>
      <c r="B41" s="84" t="s">
        <v>16</v>
      </c>
      <c r="C41" s="85" t="s">
        <v>125</v>
      </c>
      <c r="D41" s="89">
        <v>10000000</v>
      </c>
      <c r="E41" s="85" t="s">
        <v>263</v>
      </c>
      <c r="F41" s="87" t="s">
        <v>161</v>
      </c>
      <c r="G41" s="91" t="s">
        <v>136</v>
      </c>
      <c r="H41" s="88" t="s">
        <v>128</v>
      </c>
    </row>
    <row r="42" spans="1:8" s="90" customFormat="1" ht="33.75" customHeight="1" x14ac:dyDescent="0.25">
      <c r="A42" s="83" t="s">
        <v>112</v>
      </c>
      <c r="B42" s="84" t="s">
        <v>17</v>
      </c>
      <c r="C42" s="85" t="s">
        <v>125</v>
      </c>
      <c r="D42" s="89">
        <v>21000000</v>
      </c>
      <c r="E42" s="85" t="s">
        <v>263</v>
      </c>
      <c r="F42" s="87" t="s">
        <v>161</v>
      </c>
      <c r="G42" s="91" t="s">
        <v>134</v>
      </c>
      <c r="H42" s="88" t="s">
        <v>128</v>
      </c>
    </row>
    <row r="43" spans="1:8" s="90" customFormat="1" ht="33.75" customHeight="1" x14ac:dyDescent="0.25">
      <c r="A43" s="83" t="s">
        <v>112</v>
      </c>
      <c r="B43" s="84" t="s">
        <v>18</v>
      </c>
      <c r="C43" s="85" t="s">
        <v>125</v>
      </c>
      <c r="D43" s="89">
        <v>11000000</v>
      </c>
      <c r="E43" s="85" t="s">
        <v>263</v>
      </c>
      <c r="F43" s="87" t="s">
        <v>161</v>
      </c>
      <c r="G43" s="91" t="s">
        <v>137</v>
      </c>
      <c r="H43" s="88" t="s">
        <v>157</v>
      </c>
    </row>
    <row r="44" spans="1:8" s="90" customFormat="1" ht="33.75" customHeight="1" x14ac:dyDescent="0.25">
      <c r="A44" s="83" t="s">
        <v>112</v>
      </c>
      <c r="B44" s="84" t="s">
        <v>19</v>
      </c>
      <c r="C44" s="85" t="s">
        <v>125</v>
      </c>
      <c r="D44" s="89">
        <v>11000000</v>
      </c>
      <c r="E44" s="85" t="s">
        <v>263</v>
      </c>
      <c r="F44" s="91">
        <v>42430</v>
      </c>
      <c r="G44" s="91" t="s">
        <v>134</v>
      </c>
      <c r="H44" s="88" t="s">
        <v>128</v>
      </c>
    </row>
    <row r="45" spans="1:8" s="90" customFormat="1" ht="33.75" customHeight="1" x14ac:dyDescent="0.25">
      <c r="A45" s="83" t="s">
        <v>112</v>
      </c>
      <c r="B45" s="84" t="s">
        <v>20</v>
      </c>
      <c r="C45" s="85" t="s">
        <v>125</v>
      </c>
      <c r="D45" s="89">
        <v>8000000</v>
      </c>
      <c r="E45" s="85" t="s">
        <v>263</v>
      </c>
      <c r="F45" s="91">
        <v>42430</v>
      </c>
      <c r="G45" s="91" t="s">
        <v>134</v>
      </c>
      <c r="H45" s="88" t="s">
        <v>128</v>
      </c>
    </row>
    <row r="46" spans="1:8" s="90" customFormat="1" ht="33.75" customHeight="1" x14ac:dyDescent="0.25">
      <c r="A46" s="83" t="s">
        <v>112</v>
      </c>
      <c r="B46" s="84" t="s">
        <v>21</v>
      </c>
      <c r="C46" s="85" t="s">
        <v>125</v>
      </c>
      <c r="D46" s="89">
        <v>17000000</v>
      </c>
      <c r="E46" s="85" t="s">
        <v>263</v>
      </c>
      <c r="F46" s="91">
        <v>42401</v>
      </c>
      <c r="G46" s="91" t="s">
        <v>138</v>
      </c>
      <c r="H46" s="88" t="s">
        <v>128</v>
      </c>
    </row>
    <row r="47" spans="1:8" s="90" customFormat="1" ht="33.75" customHeight="1" x14ac:dyDescent="0.25">
      <c r="A47" s="83" t="s">
        <v>112</v>
      </c>
      <c r="B47" s="84" t="s">
        <v>22</v>
      </c>
      <c r="C47" s="85" t="s">
        <v>125</v>
      </c>
      <c r="D47" s="89">
        <v>11000000</v>
      </c>
      <c r="E47" s="85" t="s">
        <v>263</v>
      </c>
      <c r="F47" s="91">
        <v>42430</v>
      </c>
      <c r="G47" s="91" t="s">
        <v>131</v>
      </c>
      <c r="H47" s="88" t="s">
        <v>128</v>
      </c>
    </row>
    <row r="48" spans="1:8" s="90" customFormat="1" ht="33.75" customHeight="1" x14ac:dyDescent="0.25">
      <c r="A48" s="83" t="s">
        <v>112</v>
      </c>
      <c r="B48" s="84" t="s">
        <v>23</v>
      </c>
      <c r="C48" s="85" t="s">
        <v>125</v>
      </c>
      <c r="D48" s="89">
        <v>8000000</v>
      </c>
      <c r="E48" s="85" t="s">
        <v>263</v>
      </c>
      <c r="F48" s="91">
        <v>42431</v>
      </c>
      <c r="G48" s="91" t="s">
        <v>136</v>
      </c>
      <c r="H48" s="88" t="s">
        <v>128</v>
      </c>
    </row>
    <row r="49" spans="1:8" s="90" customFormat="1" ht="33.75" customHeight="1" x14ac:dyDescent="0.25">
      <c r="A49" s="83" t="s">
        <v>112</v>
      </c>
      <c r="B49" s="84" t="s">
        <v>24</v>
      </c>
      <c r="C49" s="85" t="s">
        <v>125</v>
      </c>
      <c r="D49" s="89">
        <v>11000000</v>
      </c>
      <c r="E49" s="85" t="s">
        <v>263</v>
      </c>
      <c r="F49" s="91">
        <v>42432</v>
      </c>
      <c r="G49" s="91" t="s">
        <v>134</v>
      </c>
      <c r="H49" s="88" t="s">
        <v>128</v>
      </c>
    </row>
    <row r="50" spans="1:8" s="90" customFormat="1" ht="33.75" customHeight="1" x14ac:dyDescent="0.25">
      <c r="A50" s="83" t="s">
        <v>112</v>
      </c>
      <c r="B50" s="84" t="s">
        <v>25</v>
      </c>
      <c r="C50" s="85" t="s">
        <v>125</v>
      </c>
      <c r="D50" s="89">
        <v>1500000</v>
      </c>
      <c r="E50" s="85" t="s">
        <v>263</v>
      </c>
      <c r="F50" s="91">
        <v>42433</v>
      </c>
      <c r="G50" s="91" t="s">
        <v>134</v>
      </c>
      <c r="H50" s="88" t="s">
        <v>128</v>
      </c>
    </row>
    <row r="51" spans="1:8" s="90" customFormat="1" ht="33.75" customHeight="1" x14ac:dyDescent="0.25">
      <c r="A51" s="83" t="s">
        <v>112</v>
      </c>
      <c r="B51" s="84" t="s">
        <v>26</v>
      </c>
      <c r="C51" s="85" t="s">
        <v>125</v>
      </c>
      <c r="D51" s="89">
        <v>11000000</v>
      </c>
      <c r="E51" s="85" t="s">
        <v>263</v>
      </c>
      <c r="F51" s="91">
        <v>42434</v>
      </c>
      <c r="G51" s="91" t="s">
        <v>137</v>
      </c>
      <c r="H51" s="88" t="s">
        <v>128</v>
      </c>
    </row>
    <row r="52" spans="1:8" s="90" customFormat="1" ht="33.75" customHeight="1" x14ac:dyDescent="0.25">
      <c r="A52" s="83" t="s">
        <v>112</v>
      </c>
      <c r="B52" s="84" t="s">
        <v>27</v>
      </c>
      <c r="C52" s="85" t="s">
        <v>125</v>
      </c>
      <c r="D52" s="89">
        <v>8000000</v>
      </c>
      <c r="E52" s="85" t="s">
        <v>263</v>
      </c>
      <c r="F52" s="91">
        <v>42401</v>
      </c>
      <c r="G52" s="91" t="s">
        <v>138</v>
      </c>
      <c r="H52" s="88" t="s">
        <v>128</v>
      </c>
    </row>
    <row r="53" spans="1:8" s="90" customFormat="1" ht="33.75" customHeight="1" x14ac:dyDescent="0.25">
      <c r="A53" s="83" t="s">
        <v>112</v>
      </c>
      <c r="B53" s="84" t="s">
        <v>28</v>
      </c>
      <c r="C53" s="85" t="s">
        <v>125</v>
      </c>
      <c r="D53" s="89">
        <v>12500000</v>
      </c>
      <c r="E53" s="85" t="s">
        <v>263</v>
      </c>
      <c r="F53" s="91">
        <v>42402</v>
      </c>
      <c r="G53" s="91" t="s">
        <v>139</v>
      </c>
      <c r="H53" s="88" t="s">
        <v>128</v>
      </c>
    </row>
    <row r="54" spans="1:8" s="90" customFormat="1" ht="33.75" customHeight="1" x14ac:dyDescent="0.25">
      <c r="A54" s="83" t="s">
        <v>112</v>
      </c>
      <c r="B54" s="84" t="s">
        <v>29</v>
      </c>
      <c r="C54" s="85" t="s">
        <v>125</v>
      </c>
      <c r="D54" s="89">
        <v>11000000</v>
      </c>
      <c r="E54" s="85" t="s">
        <v>263</v>
      </c>
      <c r="F54" s="91">
        <v>42403</v>
      </c>
      <c r="G54" s="91" t="s">
        <v>131</v>
      </c>
      <c r="H54" s="88" t="s">
        <v>128</v>
      </c>
    </row>
    <row r="55" spans="1:8" s="90" customFormat="1" ht="33.75" customHeight="1" x14ac:dyDescent="0.25">
      <c r="A55" s="83" t="s">
        <v>112</v>
      </c>
      <c r="B55" s="84" t="s">
        <v>30</v>
      </c>
      <c r="C55" s="85" t="s">
        <v>125</v>
      </c>
      <c r="D55" s="89">
        <v>7500000</v>
      </c>
      <c r="E55" s="84" t="s">
        <v>263</v>
      </c>
      <c r="F55" s="87">
        <v>42401</v>
      </c>
      <c r="G55" s="87" t="s">
        <v>138</v>
      </c>
      <c r="H55" s="88" t="s">
        <v>128</v>
      </c>
    </row>
    <row r="56" spans="1:8" s="90" customFormat="1" ht="33.75" customHeight="1" x14ac:dyDescent="0.25">
      <c r="A56" s="83" t="s">
        <v>112</v>
      </c>
      <c r="B56" s="84" t="s">
        <v>31</v>
      </c>
      <c r="C56" s="85" t="s">
        <v>125</v>
      </c>
      <c r="D56" s="89">
        <v>4000000</v>
      </c>
      <c r="E56" s="84" t="s">
        <v>263</v>
      </c>
      <c r="F56" s="87">
        <v>42401</v>
      </c>
      <c r="G56" s="87" t="s">
        <v>140</v>
      </c>
      <c r="H56" s="88" t="s">
        <v>128</v>
      </c>
    </row>
    <row r="57" spans="1:8" s="90" customFormat="1" ht="33.75" customHeight="1" x14ac:dyDescent="0.25">
      <c r="A57" s="83" t="s">
        <v>112</v>
      </c>
      <c r="B57" s="84" t="s">
        <v>32</v>
      </c>
      <c r="C57" s="85" t="s">
        <v>125</v>
      </c>
      <c r="D57" s="89">
        <v>14000000</v>
      </c>
      <c r="E57" s="84" t="s">
        <v>263</v>
      </c>
      <c r="F57" s="87">
        <v>42401</v>
      </c>
      <c r="G57" s="87" t="s">
        <v>131</v>
      </c>
      <c r="H57" s="88" t="s">
        <v>128</v>
      </c>
    </row>
    <row r="58" spans="1:8" s="90" customFormat="1" ht="33.75" customHeight="1" x14ac:dyDescent="0.25">
      <c r="A58" s="83" t="s">
        <v>112</v>
      </c>
      <c r="B58" s="84" t="s">
        <v>33</v>
      </c>
      <c r="C58" s="85" t="s">
        <v>125</v>
      </c>
      <c r="D58" s="89">
        <v>5000000</v>
      </c>
      <c r="E58" s="84" t="s">
        <v>263</v>
      </c>
      <c r="F58" s="87">
        <v>42401</v>
      </c>
      <c r="G58" s="87" t="s">
        <v>131</v>
      </c>
      <c r="H58" s="88" t="s">
        <v>128</v>
      </c>
    </row>
    <row r="59" spans="1:8" s="90" customFormat="1" ht="33.75" customHeight="1" x14ac:dyDescent="0.25">
      <c r="A59" s="83" t="s">
        <v>112</v>
      </c>
      <c r="B59" s="84" t="s">
        <v>34</v>
      </c>
      <c r="C59" s="85" t="s">
        <v>125</v>
      </c>
      <c r="D59" s="89">
        <v>7500000</v>
      </c>
      <c r="E59" s="84" t="s">
        <v>263</v>
      </c>
      <c r="F59" s="87">
        <v>42401</v>
      </c>
      <c r="G59" s="87" t="s">
        <v>131</v>
      </c>
      <c r="H59" s="88" t="s">
        <v>128</v>
      </c>
    </row>
    <row r="60" spans="1:8" s="90" customFormat="1" ht="33.75" customHeight="1" x14ac:dyDescent="0.25">
      <c r="A60" s="83" t="s">
        <v>112</v>
      </c>
      <c r="B60" s="84" t="s">
        <v>35</v>
      </c>
      <c r="C60" s="85" t="s">
        <v>125</v>
      </c>
      <c r="D60" s="89">
        <v>11000000</v>
      </c>
      <c r="E60" s="84" t="s">
        <v>263</v>
      </c>
      <c r="F60" s="87">
        <v>42522</v>
      </c>
      <c r="G60" s="87" t="s">
        <v>132</v>
      </c>
      <c r="H60" s="88" t="s">
        <v>128</v>
      </c>
    </row>
    <row r="61" spans="1:8" s="90" customFormat="1" ht="33.75" customHeight="1" x14ac:dyDescent="0.25">
      <c r="A61" s="83" t="s">
        <v>112</v>
      </c>
      <c r="B61" s="84" t="s">
        <v>36</v>
      </c>
      <c r="C61" s="85" t="s">
        <v>125</v>
      </c>
      <c r="D61" s="89">
        <v>11500000</v>
      </c>
      <c r="E61" s="84" t="s">
        <v>263</v>
      </c>
      <c r="F61" s="87">
        <v>42401</v>
      </c>
      <c r="G61" s="87" t="s">
        <v>131</v>
      </c>
      <c r="H61" s="88" t="s">
        <v>128</v>
      </c>
    </row>
    <row r="62" spans="1:8" s="90" customFormat="1" ht="33.75" customHeight="1" x14ac:dyDescent="0.25">
      <c r="A62" s="83" t="s">
        <v>112</v>
      </c>
      <c r="B62" s="84" t="s">
        <v>37</v>
      </c>
      <c r="C62" s="85" t="s">
        <v>125</v>
      </c>
      <c r="D62" s="89">
        <v>2000000</v>
      </c>
      <c r="E62" s="84" t="s">
        <v>263</v>
      </c>
      <c r="F62" s="87">
        <v>42430</v>
      </c>
      <c r="G62" s="87" t="s">
        <v>141</v>
      </c>
      <c r="H62" s="88" t="s">
        <v>128</v>
      </c>
    </row>
    <row r="63" spans="1:8" ht="33.75" customHeight="1" x14ac:dyDescent="0.25">
      <c r="A63" s="83" t="s">
        <v>112</v>
      </c>
      <c r="B63" s="84" t="s">
        <v>38</v>
      </c>
      <c r="C63" s="85" t="s">
        <v>125</v>
      </c>
      <c r="D63" s="89">
        <v>1500000</v>
      </c>
      <c r="E63" s="84" t="s">
        <v>263</v>
      </c>
      <c r="F63" s="87">
        <v>42430</v>
      </c>
      <c r="G63" s="87" t="s">
        <v>141</v>
      </c>
      <c r="H63" s="88" t="s">
        <v>128</v>
      </c>
    </row>
    <row r="64" spans="1:8" ht="33.75" customHeight="1" x14ac:dyDescent="0.25">
      <c r="A64" s="83" t="s">
        <v>112</v>
      </c>
      <c r="B64" s="84" t="s">
        <v>39</v>
      </c>
      <c r="C64" s="85" t="s">
        <v>125</v>
      </c>
      <c r="D64" s="89">
        <v>11000000</v>
      </c>
      <c r="E64" s="84" t="s">
        <v>263</v>
      </c>
      <c r="F64" s="87">
        <v>42430</v>
      </c>
      <c r="G64" s="87" t="s">
        <v>131</v>
      </c>
      <c r="H64" s="88" t="s">
        <v>128</v>
      </c>
    </row>
    <row r="65" spans="1:8" ht="33.75" customHeight="1" x14ac:dyDescent="0.25">
      <c r="A65" s="83" t="s">
        <v>112</v>
      </c>
      <c r="B65" s="84" t="s">
        <v>40</v>
      </c>
      <c r="C65" s="85" t="s">
        <v>125</v>
      </c>
      <c r="D65" s="89">
        <v>7500000</v>
      </c>
      <c r="E65" s="84" t="s">
        <v>263</v>
      </c>
      <c r="F65" s="87">
        <v>42461</v>
      </c>
      <c r="G65" s="87" t="s">
        <v>131</v>
      </c>
      <c r="H65" s="88" t="s">
        <v>128</v>
      </c>
    </row>
    <row r="66" spans="1:8" ht="33.75" customHeight="1" x14ac:dyDescent="0.25">
      <c r="A66" s="83" t="s">
        <v>112</v>
      </c>
      <c r="B66" s="84" t="s">
        <v>41</v>
      </c>
      <c r="C66" s="85" t="s">
        <v>125</v>
      </c>
      <c r="D66" s="89">
        <v>11000000</v>
      </c>
      <c r="E66" s="84" t="s">
        <v>263</v>
      </c>
      <c r="F66" s="87">
        <v>42401</v>
      </c>
      <c r="G66" s="87" t="s">
        <v>138</v>
      </c>
      <c r="H66" s="88" t="s">
        <v>128</v>
      </c>
    </row>
    <row r="67" spans="1:8" ht="33.75" customHeight="1" x14ac:dyDescent="0.25">
      <c r="A67" s="92" t="s">
        <v>112</v>
      </c>
      <c r="B67" s="93" t="s">
        <v>42</v>
      </c>
      <c r="C67" s="94" t="s">
        <v>125</v>
      </c>
      <c r="D67" s="95">
        <v>9000000</v>
      </c>
      <c r="E67" s="93" t="s">
        <v>263</v>
      </c>
      <c r="F67" s="96">
        <v>42401</v>
      </c>
      <c r="G67" s="96" t="s">
        <v>138</v>
      </c>
      <c r="H67" s="65" t="s">
        <v>128</v>
      </c>
    </row>
    <row r="68" spans="1:8" ht="33.75" customHeight="1" x14ac:dyDescent="0.25">
      <c r="A68" s="18" t="s">
        <v>112</v>
      </c>
      <c r="B68" s="26" t="s">
        <v>43</v>
      </c>
      <c r="C68" s="73" t="s">
        <v>125</v>
      </c>
      <c r="D68" s="77">
        <v>2000000</v>
      </c>
      <c r="E68" s="26" t="s">
        <v>263</v>
      </c>
      <c r="F68" s="3">
        <v>42461</v>
      </c>
      <c r="G68" s="3" t="s">
        <v>132</v>
      </c>
      <c r="H68" s="10" t="s">
        <v>128</v>
      </c>
    </row>
    <row r="69" spans="1:8" ht="33.75" customHeight="1" x14ac:dyDescent="0.25">
      <c r="A69" s="18" t="s">
        <v>112</v>
      </c>
      <c r="B69" s="26" t="s">
        <v>44</v>
      </c>
      <c r="C69" s="73" t="s">
        <v>125</v>
      </c>
      <c r="D69" s="77">
        <v>7500000</v>
      </c>
      <c r="E69" s="26" t="s">
        <v>263</v>
      </c>
      <c r="F69" s="3">
        <v>42430</v>
      </c>
      <c r="G69" s="3" t="s">
        <v>143</v>
      </c>
      <c r="H69" s="10" t="s">
        <v>128</v>
      </c>
    </row>
    <row r="70" spans="1:8" ht="33.75" customHeight="1" x14ac:dyDescent="0.25">
      <c r="A70" s="18" t="s">
        <v>112</v>
      </c>
      <c r="B70" s="26" t="s">
        <v>45</v>
      </c>
      <c r="C70" s="73" t="s">
        <v>125</v>
      </c>
      <c r="D70" s="77">
        <v>27000000</v>
      </c>
      <c r="E70" s="26" t="s">
        <v>263</v>
      </c>
      <c r="F70" s="3">
        <v>42430</v>
      </c>
      <c r="G70" s="3" t="s">
        <v>138</v>
      </c>
      <c r="H70" s="10" t="s">
        <v>128</v>
      </c>
    </row>
    <row r="71" spans="1:8" ht="33.75" customHeight="1" x14ac:dyDescent="0.25">
      <c r="A71" s="83" t="s">
        <v>112</v>
      </c>
      <c r="B71" s="84" t="s">
        <v>46</v>
      </c>
      <c r="C71" s="85" t="s">
        <v>125</v>
      </c>
      <c r="D71" s="89">
        <v>11000000</v>
      </c>
      <c r="E71" s="84" t="s">
        <v>263</v>
      </c>
      <c r="F71" s="87">
        <v>42401</v>
      </c>
      <c r="G71" s="87" t="s">
        <v>138</v>
      </c>
      <c r="H71" s="88" t="s">
        <v>128</v>
      </c>
    </row>
    <row r="72" spans="1:8" ht="47.25" customHeight="1" x14ac:dyDescent="0.25">
      <c r="A72" s="83" t="s">
        <v>112</v>
      </c>
      <c r="B72" s="84" t="s">
        <v>47</v>
      </c>
      <c r="C72" s="85" t="s">
        <v>125</v>
      </c>
      <c r="D72" s="89">
        <v>8000000</v>
      </c>
      <c r="E72" s="84" t="s">
        <v>263</v>
      </c>
      <c r="F72" s="87">
        <v>42461</v>
      </c>
      <c r="G72" s="87" t="s">
        <v>131</v>
      </c>
      <c r="H72" s="88" t="s">
        <v>128</v>
      </c>
    </row>
    <row r="73" spans="1:8" ht="33.75" customHeight="1" x14ac:dyDescent="0.25">
      <c r="A73" s="83" t="s">
        <v>112</v>
      </c>
      <c r="B73" s="84" t="s">
        <v>48</v>
      </c>
      <c r="C73" s="85" t="s">
        <v>125</v>
      </c>
      <c r="D73" s="89">
        <v>2000000</v>
      </c>
      <c r="E73" s="84" t="s">
        <v>263</v>
      </c>
      <c r="F73" s="87">
        <v>42401</v>
      </c>
      <c r="G73" s="87" t="s">
        <v>131</v>
      </c>
      <c r="H73" s="88" t="s">
        <v>128</v>
      </c>
    </row>
    <row r="74" spans="1:8" ht="30" x14ac:dyDescent="0.25">
      <c r="A74" s="83" t="s">
        <v>112</v>
      </c>
      <c r="B74" s="84" t="s">
        <v>49</v>
      </c>
      <c r="C74" s="85" t="s">
        <v>125</v>
      </c>
      <c r="D74" s="89">
        <v>7000000</v>
      </c>
      <c r="E74" s="84" t="s">
        <v>263</v>
      </c>
      <c r="F74" s="87">
        <v>42401</v>
      </c>
      <c r="G74" s="87" t="s">
        <v>138</v>
      </c>
      <c r="H74" s="88" t="s">
        <v>115</v>
      </c>
    </row>
    <row r="75" spans="1:8" ht="33.75" customHeight="1" x14ac:dyDescent="0.25">
      <c r="A75" s="83" t="s">
        <v>112</v>
      </c>
      <c r="B75" s="84" t="s">
        <v>50</v>
      </c>
      <c r="C75" s="85" t="s">
        <v>125</v>
      </c>
      <c r="D75" s="89">
        <v>4000000</v>
      </c>
      <c r="E75" s="84" t="s">
        <v>263</v>
      </c>
      <c r="F75" s="87" t="s">
        <v>161</v>
      </c>
      <c r="G75" s="87" t="s">
        <v>131</v>
      </c>
      <c r="H75" s="88" t="s">
        <v>128</v>
      </c>
    </row>
    <row r="76" spans="1:8" ht="75" x14ac:dyDescent="0.25">
      <c r="A76" s="83" t="s">
        <v>112</v>
      </c>
      <c r="B76" s="97" t="s">
        <v>51</v>
      </c>
      <c r="C76" s="85" t="s">
        <v>125</v>
      </c>
      <c r="D76" s="89">
        <v>7000000</v>
      </c>
      <c r="E76" s="84" t="s">
        <v>263</v>
      </c>
      <c r="F76" s="87" t="s">
        <v>161</v>
      </c>
      <c r="G76" s="87" t="s">
        <v>138</v>
      </c>
      <c r="H76" s="88" t="s">
        <v>122</v>
      </c>
    </row>
    <row r="77" spans="1:8" ht="33.75" customHeight="1" x14ac:dyDescent="0.25">
      <c r="A77" s="83" t="s">
        <v>112</v>
      </c>
      <c r="B77" s="84" t="s">
        <v>52</v>
      </c>
      <c r="C77" s="85" t="s">
        <v>125</v>
      </c>
      <c r="D77" s="89">
        <v>6000000</v>
      </c>
      <c r="E77" s="84" t="s">
        <v>263</v>
      </c>
      <c r="F77" s="87" t="s">
        <v>161</v>
      </c>
      <c r="G77" s="87" t="s">
        <v>138</v>
      </c>
      <c r="H77" s="88" t="s">
        <v>122</v>
      </c>
    </row>
    <row r="78" spans="1:8" ht="33.75" customHeight="1" x14ac:dyDescent="0.25">
      <c r="A78" s="83" t="s">
        <v>112</v>
      </c>
      <c r="B78" s="84" t="s">
        <v>53</v>
      </c>
      <c r="C78" s="85" t="s">
        <v>125</v>
      </c>
      <c r="D78" s="89">
        <v>4000000</v>
      </c>
      <c r="E78" s="84" t="s">
        <v>263</v>
      </c>
      <c r="F78" s="87" t="s">
        <v>161</v>
      </c>
      <c r="G78" s="87" t="s">
        <v>138</v>
      </c>
      <c r="H78" s="88" t="s">
        <v>122</v>
      </c>
    </row>
    <row r="79" spans="1:8" ht="45" x14ac:dyDescent="0.25">
      <c r="A79" s="83" t="s">
        <v>112</v>
      </c>
      <c r="B79" s="97" t="s">
        <v>54</v>
      </c>
      <c r="C79" s="85" t="s">
        <v>125</v>
      </c>
      <c r="D79" s="89">
        <v>7000000</v>
      </c>
      <c r="E79" s="84" t="s">
        <v>263</v>
      </c>
      <c r="F79" s="87" t="s">
        <v>161</v>
      </c>
      <c r="G79" s="87" t="s">
        <v>138</v>
      </c>
      <c r="H79" s="88" t="s">
        <v>122</v>
      </c>
    </row>
    <row r="80" spans="1:8" ht="75" x14ac:dyDescent="0.25">
      <c r="A80" s="83" t="s">
        <v>112</v>
      </c>
      <c r="B80" s="97" t="s">
        <v>55</v>
      </c>
      <c r="C80" s="85" t="s">
        <v>125</v>
      </c>
      <c r="D80" s="89">
        <v>15000000</v>
      </c>
      <c r="E80" s="84" t="s">
        <v>263</v>
      </c>
      <c r="F80" s="87" t="s">
        <v>161</v>
      </c>
      <c r="G80" s="87" t="s">
        <v>138</v>
      </c>
      <c r="H80" s="88" t="s">
        <v>122</v>
      </c>
    </row>
    <row r="81" spans="1:8" ht="45" x14ac:dyDescent="0.25">
      <c r="A81" s="83" t="s">
        <v>112</v>
      </c>
      <c r="B81" s="97" t="s">
        <v>56</v>
      </c>
      <c r="C81" s="85" t="s">
        <v>125</v>
      </c>
      <c r="D81" s="89">
        <v>6000000</v>
      </c>
      <c r="E81" s="84" t="s">
        <v>263</v>
      </c>
      <c r="F81" s="87" t="s">
        <v>161</v>
      </c>
      <c r="G81" s="87" t="s">
        <v>138</v>
      </c>
      <c r="H81" s="88" t="s">
        <v>122</v>
      </c>
    </row>
    <row r="82" spans="1:8" ht="60" x14ac:dyDescent="0.25">
      <c r="A82" s="83" t="s">
        <v>112</v>
      </c>
      <c r="B82" s="97" t="s">
        <v>57</v>
      </c>
      <c r="C82" s="85" t="s">
        <v>125</v>
      </c>
      <c r="D82" s="89">
        <v>15000000</v>
      </c>
      <c r="E82" s="84" t="s">
        <v>263</v>
      </c>
      <c r="F82" s="87" t="s">
        <v>161</v>
      </c>
      <c r="G82" s="87" t="s">
        <v>138</v>
      </c>
      <c r="H82" s="88" t="s">
        <v>122</v>
      </c>
    </row>
    <row r="83" spans="1:8" ht="45" x14ac:dyDescent="0.25">
      <c r="A83" s="83" t="s">
        <v>112</v>
      </c>
      <c r="B83" s="97" t="s">
        <v>58</v>
      </c>
      <c r="C83" s="85" t="s">
        <v>125</v>
      </c>
      <c r="D83" s="89">
        <v>6000000</v>
      </c>
      <c r="E83" s="84" t="s">
        <v>263</v>
      </c>
      <c r="F83" s="87" t="s">
        <v>161</v>
      </c>
      <c r="G83" s="87" t="s">
        <v>138</v>
      </c>
      <c r="H83" s="88" t="s">
        <v>122</v>
      </c>
    </row>
    <row r="84" spans="1:8" ht="33.75" customHeight="1" x14ac:dyDescent="0.25">
      <c r="A84" s="83" t="s">
        <v>112</v>
      </c>
      <c r="B84" s="97" t="s">
        <v>59</v>
      </c>
      <c r="C84" s="85" t="s">
        <v>125</v>
      </c>
      <c r="D84" s="89">
        <v>8000000</v>
      </c>
      <c r="E84" s="84" t="s">
        <v>263</v>
      </c>
      <c r="F84" s="87" t="s">
        <v>161</v>
      </c>
      <c r="G84" s="87" t="s">
        <v>138</v>
      </c>
      <c r="H84" s="88" t="s">
        <v>122</v>
      </c>
    </row>
    <row r="85" spans="1:8" ht="60" x14ac:dyDescent="0.25">
      <c r="A85" s="83" t="s">
        <v>112</v>
      </c>
      <c r="B85" s="97" t="s">
        <v>60</v>
      </c>
      <c r="C85" s="85" t="s">
        <v>125</v>
      </c>
      <c r="D85" s="89">
        <v>15000000</v>
      </c>
      <c r="E85" s="84" t="s">
        <v>263</v>
      </c>
      <c r="F85" s="87" t="s">
        <v>161</v>
      </c>
      <c r="G85" s="87" t="s">
        <v>138</v>
      </c>
      <c r="H85" s="88" t="s">
        <v>122</v>
      </c>
    </row>
    <row r="86" spans="1:8" ht="60" x14ac:dyDescent="0.25">
      <c r="A86" s="83" t="s">
        <v>112</v>
      </c>
      <c r="B86" s="97" t="s">
        <v>61</v>
      </c>
      <c r="C86" s="85" t="s">
        <v>125</v>
      </c>
      <c r="D86" s="89">
        <v>4000000</v>
      </c>
      <c r="E86" s="84" t="s">
        <v>263</v>
      </c>
      <c r="F86" s="87" t="s">
        <v>161</v>
      </c>
      <c r="G86" s="87" t="s">
        <v>138</v>
      </c>
      <c r="H86" s="88" t="s">
        <v>122</v>
      </c>
    </row>
    <row r="87" spans="1:8" ht="45" x14ac:dyDescent="0.25">
      <c r="A87" s="83" t="s">
        <v>112</v>
      </c>
      <c r="B87" s="97" t="s">
        <v>62</v>
      </c>
      <c r="C87" s="85" t="s">
        <v>125</v>
      </c>
      <c r="D87" s="89">
        <v>20000000</v>
      </c>
      <c r="E87" s="84" t="s">
        <v>263</v>
      </c>
      <c r="F87" s="87" t="s">
        <v>161</v>
      </c>
      <c r="G87" s="87" t="s">
        <v>138</v>
      </c>
      <c r="H87" s="88" t="s">
        <v>122</v>
      </c>
    </row>
    <row r="88" spans="1:8" ht="30" x14ac:dyDescent="0.25">
      <c r="A88" s="83" t="s">
        <v>112</v>
      </c>
      <c r="B88" s="97" t="s">
        <v>63</v>
      </c>
      <c r="C88" s="85" t="s">
        <v>125</v>
      </c>
      <c r="D88" s="89">
        <v>5000000</v>
      </c>
      <c r="E88" s="84" t="s">
        <v>263</v>
      </c>
      <c r="F88" s="87" t="s">
        <v>161</v>
      </c>
      <c r="G88" s="87" t="s">
        <v>138</v>
      </c>
      <c r="H88" s="88" t="s">
        <v>122</v>
      </c>
    </row>
    <row r="89" spans="1:8" ht="45" x14ac:dyDescent="0.25">
      <c r="A89" s="83" t="s">
        <v>112</v>
      </c>
      <c r="B89" s="97" t="s">
        <v>64</v>
      </c>
      <c r="C89" s="85" t="s">
        <v>125</v>
      </c>
      <c r="D89" s="89">
        <v>15000000</v>
      </c>
      <c r="E89" s="84" t="s">
        <v>263</v>
      </c>
      <c r="F89" s="87" t="s">
        <v>161</v>
      </c>
      <c r="G89" s="87" t="s">
        <v>138</v>
      </c>
      <c r="H89" s="88" t="s">
        <v>122</v>
      </c>
    </row>
    <row r="90" spans="1:8" ht="33.75" customHeight="1" x14ac:dyDescent="0.25">
      <c r="A90" s="83" t="s">
        <v>112</v>
      </c>
      <c r="B90" s="97" t="s">
        <v>65</v>
      </c>
      <c r="C90" s="85" t="s">
        <v>125</v>
      </c>
      <c r="D90" s="89">
        <v>6000000</v>
      </c>
      <c r="E90" s="84" t="s">
        <v>263</v>
      </c>
      <c r="F90" s="87" t="s">
        <v>161</v>
      </c>
      <c r="G90" s="87" t="s">
        <v>138</v>
      </c>
      <c r="H90" s="88" t="s">
        <v>122</v>
      </c>
    </row>
    <row r="91" spans="1:8" ht="45" x14ac:dyDescent="0.25">
      <c r="A91" s="83" t="s">
        <v>112</v>
      </c>
      <c r="B91" s="97" t="s">
        <v>66</v>
      </c>
      <c r="C91" s="85" t="s">
        <v>125</v>
      </c>
      <c r="D91" s="89">
        <v>20000000</v>
      </c>
      <c r="E91" s="84" t="s">
        <v>263</v>
      </c>
      <c r="F91" s="87" t="s">
        <v>161</v>
      </c>
      <c r="G91" s="87" t="s">
        <v>138</v>
      </c>
      <c r="H91" s="88" t="s">
        <v>122</v>
      </c>
    </row>
    <row r="92" spans="1:8" ht="75" x14ac:dyDescent="0.25">
      <c r="A92" s="83" t="s">
        <v>112</v>
      </c>
      <c r="B92" s="97" t="s">
        <v>67</v>
      </c>
      <c r="C92" s="85" t="s">
        <v>125</v>
      </c>
      <c r="D92" s="89">
        <v>10000000</v>
      </c>
      <c r="E92" s="84" t="s">
        <v>263</v>
      </c>
      <c r="F92" s="87" t="s">
        <v>161</v>
      </c>
      <c r="G92" s="87" t="s">
        <v>138</v>
      </c>
      <c r="H92" s="88" t="s">
        <v>122</v>
      </c>
    </row>
    <row r="93" spans="1:8" ht="30" x14ac:dyDescent="0.25">
      <c r="A93" s="83" t="s">
        <v>112</v>
      </c>
      <c r="B93" s="97" t="s">
        <v>68</v>
      </c>
      <c r="C93" s="85" t="s">
        <v>125</v>
      </c>
      <c r="D93" s="89">
        <v>5000000</v>
      </c>
      <c r="E93" s="84" t="s">
        <v>263</v>
      </c>
      <c r="F93" s="87" t="s">
        <v>161</v>
      </c>
      <c r="G93" s="87" t="s">
        <v>138</v>
      </c>
      <c r="H93" s="88" t="s">
        <v>122</v>
      </c>
    </row>
    <row r="94" spans="1:8" ht="90" x14ac:dyDescent="0.25">
      <c r="A94" s="83" t="s">
        <v>112</v>
      </c>
      <c r="B94" s="97" t="s">
        <v>69</v>
      </c>
      <c r="C94" s="85" t="s">
        <v>125</v>
      </c>
      <c r="D94" s="89">
        <v>7000000</v>
      </c>
      <c r="E94" s="84" t="s">
        <v>263</v>
      </c>
      <c r="F94" s="87" t="s">
        <v>161</v>
      </c>
      <c r="G94" s="87" t="s">
        <v>138</v>
      </c>
      <c r="H94" s="88" t="s">
        <v>122</v>
      </c>
    </row>
    <row r="95" spans="1:8" ht="33.75" customHeight="1" x14ac:dyDescent="0.25">
      <c r="A95" s="83" t="s">
        <v>112</v>
      </c>
      <c r="B95" s="97" t="s">
        <v>70</v>
      </c>
      <c r="C95" s="85" t="s">
        <v>125</v>
      </c>
      <c r="D95" s="89">
        <v>57000000</v>
      </c>
      <c r="E95" s="84" t="s">
        <v>263</v>
      </c>
      <c r="F95" s="87" t="s">
        <v>161</v>
      </c>
      <c r="G95" s="87" t="s">
        <v>138</v>
      </c>
      <c r="H95" s="88" t="s">
        <v>122</v>
      </c>
    </row>
    <row r="96" spans="1:8" ht="33.75" customHeight="1" x14ac:dyDescent="0.25">
      <c r="A96" s="83" t="s">
        <v>112</v>
      </c>
      <c r="B96" s="97" t="s">
        <v>71</v>
      </c>
      <c r="C96" s="85" t="s">
        <v>125</v>
      </c>
      <c r="D96" s="89">
        <v>5000000</v>
      </c>
      <c r="E96" s="84" t="s">
        <v>263</v>
      </c>
      <c r="F96" s="87" t="s">
        <v>161</v>
      </c>
      <c r="G96" s="87" t="s">
        <v>138</v>
      </c>
      <c r="H96" s="88" t="s">
        <v>122</v>
      </c>
    </row>
    <row r="97" spans="1:10" ht="33.75" customHeight="1" x14ac:dyDescent="0.25">
      <c r="A97" s="83" t="s">
        <v>112</v>
      </c>
      <c r="B97" s="97" t="s">
        <v>72</v>
      </c>
      <c r="C97" s="85" t="s">
        <v>125</v>
      </c>
      <c r="D97" s="89">
        <v>5000000</v>
      </c>
      <c r="E97" s="84" t="s">
        <v>263</v>
      </c>
      <c r="F97" s="87" t="s">
        <v>161</v>
      </c>
      <c r="G97" s="87" t="s">
        <v>138</v>
      </c>
      <c r="H97" s="88" t="s">
        <v>122</v>
      </c>
    </row>
    <row r="98" spans="1:10" ht="33.75" customHeight="1" x14ac:dyDescent="0.25">
      <c r="A98" s="83" t="s">
        <v>112</v>
      </c>
      <c r="B98" s="97" t="s">
        <v>73</v>
      </c>
      <c r="C98" s="85" t="s">
        <v>125</v>
      </c>
      <c r="D98" s="89">
        <v>54000000</v>
      </c>
      <c r="E98" s="84" t="s">
        <v>263</v>
      </c>
      <c r="F98" s="87" t="s">
        <v>161</v>
      </c>
      <c r="G98" s="87" t="s">
        <v>138</v>
      </c>
      <c r="H98" s="88" t="s">
        <v>122</v>
      </c>
    </row>
    <row r="99" spans="1:10" ht="33.75" customHeight="1" x14ac:dyDescent="0.25">
      <c r="A99" s="83" t="s">
        <v>112</v>
      </c>
      <c r="B99" s="97" t="s">
        <v>74</v>
      </c>
      <c r="C99" s="85" t="s">
        <v>125</v>
      </c>
      <c r="D99" s="89">
        <v>15000000</v>
      </c>
      <c r="E99" s="84" t="s">
        <v>263</v>
      </c>
      <c r="F99" s="87" t="s">
        <v>161</v>
      </c>
      <c r="G99" s="87" t="s">
        <v>138</v>
      </c>
      <c r="H99" s="88" t="s">
        <v>122</v>
      </c>
    </row>
    <row r="100" spans="1:10" ht="33.75" customHeight="1" x14ac:dyDescent="0.25">
      <c r="A100" s="83" t="s">
        <v>112</v>
      </c>
      <c r="B100" s="97" t="s">
        <v>75</v>
      </c>
      <c r="C100" s="85" t="s">
        <v>125</v>
      </c>
      <c r="D100" s="89">
        <v>4000000</v>
      </c>
      <c r="E100" s="84" t="s">
        <v>263</v>
      </c>
      <c r="F100" s="87" t="s">
        <v>161</v>
      </c>
      <c r="G100" s="87" t="s">
        <v>138</v>
      </c>
      <c r="H100" s="88" t="s">
        <v>122</v>
      </c>
    </row>
    <row r="101" spans="1:10" ht="75" x14ac:dyDescent="0.25">
      <c r="A101" s="83" t="s">
        <v>112</v>
      </c>
      <c r="B101" s="97" t="s">
        <v>76</v>
      </c>
      <c r="C101" s="85" t="s">
        <v>125</v>
      </c>
      <c r="D101" s="89">
        <v>4000000</v>
      </c>
      <c r="E101" s="84" t="s">
        <v>263</v>
      </c>
      <c r="F101" s="87" t="s">
        <v>161</v>
      </c>
      <c r="G101" s="87" t="s">
        <v>138</v>
      </c>
      <c r="H101" s="88" t="s">
        <v>122</v>
      </c>
      <c r="J101" s="6">
        <f>2562000/12</f>
        <v>213500</v>
      </c>
    </row>
    <row r="102" spans="1:10" ht="45" x14ac:dyDescent="0.25">
      <c r="A102" s="83" t="s">
        <v>112</v>
      </c>
      <c r="B102" s="97" t="s">
        <v>77</v>
      </c>
      <c r="C102" s="85" t="s">
        <v>125</v>
      </c>
      <c r="D102" s="89">
        <v>7000000</v>
      </c>
      <c r="E102" s="84" t="s">
        <v>263</v>
      </c>
      <c r="F102" s="87" t="s">
        <v>161</v>
      </c>
      <c r="G102" s="87" t="s">
        <v>138</v>
      </c>
      <c r="H102" s="88" t="s">
        <v>122</v>
      </c>
    </row>
    <row r="103" spans="1:10" ht="45" x14ac:dyDescent="0.25">
      <c r="A103" s="83" t="s">
        <v>112</v>
      </c>
      <c r="B103" s="97" t="s">
        <v>154</v>
      </c>
      <c r="C103" s="85" t="s">
        <v>125</v>
      </c>
      <c r="D103" s="89">
        <v>8000000</v>
      </c>
      <c r="E103" s="84" t="s">
        <v>263</v>
      </c>
      <c r="F103" s="87" t="s">
        <v>161</v>
      </c>
      <c r="G103" s="87" t="s">
        <v>138</v>
      </c>
      <c r="H103" s="88" t="s">
        <v>155</v>
      </c>
    </row>
    <row r="104" spans="1:10" ht="45" x14ac:dyDescent="0.25">
      <c r="A104" s="83" t="s">
        <v>112</v>
      </c>
      <c r="B104" s="97" t="s">
        <v>78</v>
      </c>
      <c r="C104" s="85" t="s">
        <v>125</v>
      </c>
      <c r="D104" s="89">
        <v>26059257</v>
      </c>
      <c r="E104" s="84" t="s">
        <v>263</v>
      </c>
      <c r="F104" s="87" t="s">
        <v>161</v>
      </c>
      <c r="G104" s="87" t="s">
        <v>138</v>
      </c>
      <c r="H104" s="88" t="s">
        <v>122</v>
      </c>
    </row>
    <row r="105" spans="1:10" ht="105" x14ac:dyDescent="0.25">
      <c r="A105" s="98" t="s">
        <v>111</v>
      </c>
      <c r="B105" s="99" t="s">
        <v>79</v>
      </c>
      <c r="C105" s="100" t="s">
        <v>125</v>
      </c>
      <c r="D105" s="101">
        <v>320000000</v>
      </c>
      <c r="E105" s="102" t="s">
        <v>267</v>
      </c>
      <c r="F105" s="103" t="s">
        <v>161</v>
      </c>
      <c r="G105" s="103" t="s">
        <v>138</v>
      </c>
      <c r="H105" s="104" t="s">
        <v>273</v>
      </c>
    </row>
    <row r="106" spans="1:10" ht="30" x14ac:dyDescent="0.25">
      <c r="A106" s="18" t="s">
        <v>111</v>
      </c>
      <c r="B106" s="26" t="s">
        <v>80</v>
      </c>
      <c r="C106" s="73" t="s">
        <v>125</v>
      </c>
      <c r="D106" s="77">
        <v>50000000</v>
      </c>
      <c r="E106" s="26" t="s">
        <v>263</v>
      </c>
      <c r="F106" s="3" t="s">
        <v>161</v>
      </c>
      <c r="G106" s="3" t="s">
        <v>138</v>
      </c>
      <c r="H106" s="10" t="s">
        <v>273</v>
      </c>
    </row>
    <row r="107" spans="1:10" ht="30" x14ac:dyDescent="0.25">
      <c r="A107" s="18" t="s">
        <v>110</v>
      </c>
      <c r="B107" s="26" t="s">
        <v>81</v>
      </c>
      <c r="C107" s="73" t="s">
        <v>125</v>
      </c>
      <c r="D107" s="77">
        <v>10000000</v>
      </c>
      <c r="E107" s="26" t="s">
        <v>263</v>
      </c>
      <c r="F107" s="3" t="s">
        <v>161</v>
      </c>
      <c r="G107" s="3" t="s">
        <v>138</v>
      </c>
      <c r="H107" s="10" t="s">
        <v>273</v>
      </c>
    </row>
    <row r="108" spans="1:10" ht="75" x14ac:dyDescent="0.25">
      <c r="A108" s="18">
        <v>212120820</v>
      </c>
      <c r="B108" s="26" t="s">
        <v>82</v>
      </c>
      <c r="C108" s="73" t="s">
        <v>125</v>
      </c>
      <c r="D108" s="77">
        <v>316787949.70999998</v>
      </c>
      <c r="E108" s="26" t="s">
        <v>263</v>
      </c>
      <c r="F108" s="3" t="s">
        <v>161</v>
      </c>
      <c r="G108" s="3" t="s">
        <v>138</v>
      </c>
      <c r="H108" s="10" t="s">
        <v>274</v>
      </c>
    </row>
    <row r="109" spans="1:10" ht="60" x14ac:dyDescent="0.25">
      <c r="A109" s="98">
        <v>212210120</v>
      </c>
      <c r="B109" s="102" t="s">
        <v>83</v>
      </c>
      <c r="C109" s="100" t="s">
        <v>125</v>
      </c>
      <c r="D109" s="101">
        <v>70000000</v>
      </c>
      <c r="E109" s="102" t="s">
        <v>265</v>
      </c>
      <c r="F109" s="103" t="s">
        <v>161</v>
      </c>
      <c r="G109" s="103" t="s">
        <v>138</v>
      </c>
      <c r="H109" s="104" t="s">
        <v>122</v>
      </c>
    </row>
    <row r="110" spans="1:10" ht="15" x14ac:dyDescent="0.25">
      <c r="A110" s="18">
        <v>212210120</v>
      </c>
      <c r="B110" s="26" t="s">
        <v>84</v>
      </c>
      <c r="C110" s="73" t="s">
        <v>125</v>
      </c>
      <c r="D110" s="77">
        <v>50000000</v>
      </c>
      <c r="E110" s="26" t="s">
        <v>268</v>
      </c>
      <c r="F110" s="3" t="s">
        <v>161</v>
      </c>
      <c r="G110" s="3" t="s">
        <v>138</v>
      </c>
      <c r="H110" s="10" t="s">
        <v>122</v>
      </c>
    </row>
    <row r="111" spans="1:10" ht="60" x14ac:dyDescent="0.25">
      <c r="A111" s="18">
        <v>212210120</v>
      </c>
      <c r="B111" s="26" t="s">
        <v>85</v>
      </c>
      <c r="C111" s="73" t="s">
        <v>125</v>
      </c>
      <c r="D111" s="78">
        <v>20000000</v>
      </c>
      <c r="E111" s="26" t="s">
        <v>263</v>
      </c>
      <c r="F111" s="3" t="s">
        <v>161</v>
      </c>
      <c r="G111" s="3" t="s">
        <v>138</v>
      </c>
      <c r="H111" s="10" t="s">
        <v>115</v>
      </c>
    </row>
    <row r="112" spans="1:10" ht="75" x14ac:dyDescent="0.25">
      <c r="A112" s="98">
        <v>212210120</v>
      </c>
      <c r="B112" s="102" t="s">
        <v>86</v>
      </c>
      <c r="C112" s="100" t="s">
        <v>125</v>
      </c>
      <c r="D112" s="101">
        <v>35000000</v>
      </c>
      <c r="E112" s="102" t="s">
        <v>266</v>
      </c>
      <c r="F112" s="103" t="s">
        <v>161</v>
      </c>
      <c r="G112" s="103" t="s">
        <v>138</v>
      </c>
      <c r="H112" s="104" t="s">
        <v>150</v>
      </c>
    </row>
    <row r="113" spans="1:8" ht="75" x14ac:dyDescent="0.25">
      <c r="A113" s="98">
        <v>212210120</v>
      </c>
      <c r="B113" s="102" t="s">
        <v>109</v>
      </c>
      <c r="C113" s="100" t="s">
        <v>125</v>
      </c>
      <c r="D113" s="101">
        <v>105000000</v>
      </c>
      <c r="E113" s="102" t="s">
        <v>271</v>
      </c>
      <c r="F113" s="103" t="s">
        <v>161</v>
      </c>
      <c r="G113" s="103" t="s">
        <v>138</v>
      </c>
      <c r="H113" s="104" t="s">
        <v>150</v>
      </c>
    </row>
    <row r="114" spans="1:8" ht="15" x14ac:dyDescent="0.25">
      <c r="A114" s="18">
        <v>212210120</v>
      </c>
      <c r="B114" s="26" t="s">
        <v>87</v>
      </c>
      <c r="C114" s="73" t="s">
        <v>125</v>
      </c>
      <c r="D114" s="77">
        <v>126000000</v>
      </c>
      <c r="E114" s="26" t="s">
        <v>265</v>
      </c>
      <c r="F114" s="3" t="s">
        <v>161</v>
      </c>
      <c r="G114" s="3" t="s">
        <v>138</v>
      </c>
      <c r="H114" s="10" t="s">
        <v>150</v>
      </c>
    </row>
    <row r="115" spans="1:8" ht="15" x14ac:dyDescent="0.25">
      <c r="A115" s="92">
        <v>212210120</v>
      </c>
      <c r="B115" s="93" t="s">
        <v>88</v>
      </c>
      <c r="C115" s="94" t="s">
        <v>125</v>
      </c>
      <c r="D115" s="95">
        <v>55000000</v>
      </c>
      <c r="E115" s="93" t="s">
        <v>263</v>
      </c>
      <c r="F115" s="96" t="s">
        <v>161</v>
      </c>
      <c r="G115" s="96" t="s">
        <v>138</v>
      </c>
      <c r="H115" s="65" t="s">
        <v>272</v>
      </c>
    </row>
    <row r="116" spans="1:8" ht="135" x14ac:dyDescent="0.25">
      <c r="A116" s="18">
        <v>212210120</v>
      </c>
      <c r="B116" s="26" t="s">
        <v>89</v>
      </c>
      <c r="C116" s="73" t="s">
        <v>125</v>
      </c>
      <c r="D116" s="77">
        <v>44000000</v>
      </c>
      <c r="E116" s="26" t="s">
        <v>264</v>
      </c>
      <c r="F116" s="3" t="s">
        <v>161</v>
      </c>
      <c r="G116" s="3" t="s">
        <v>138</v>
      </c>
      <c r="H116" s="10" t="s">
        <v>158</v>
      </c>
    </row>
    <row r="117" spans="1:8" ht="105" x14ac:dyDescent="0.25">
      <c r="A117" s="18">
        <v>212210120</v>
      </c>
      <c r="B117" s="26" t="s">
        <v>149</v>
      </c>
      <c r="C117" s="73" t="s">
        <v>125</v>
      </c>
      <c r="D117" s="77">
        <v>7000000</v>
      </c>
      <c r="E117" s="26" t="s">
        <v>263</v>
      </c>
      <c r="F117" s="3" t="s">
        <v>161</v>
      </c>
      <c r="G117" s="3" t="s">
        <v>138</v>
      </c>
      <c r="H117" s="10" t="s">
        <v>156</v>
      </c>
    </row>
    <row r="118" spans="1:8" ht="30" x14ac:dyDescent="0.25">
      <c r="A118" s="18">
        <v>212210120</v>
      </c>
      <c r="B118" s="26" t="s">
        <v>90</v>
      </c>
      <c r="C118" s="73" t="s">
        <v>125</v>
      </c>
      <c r="D118" s="77">
        <v>5000000</v>
      </c>
      <c r="E118" s="26" t="s">
        <v>263</v>
      </c>
      <c r="F118" s="3" t="s">
        <v>161</v>
      </c>
      <c r="G118" s="3" t="s">
        <v>138</v>
      </c>
      <c r="H118" s="10" t="s">
        <v>156</v>
      </c>
    </row>
    <row r="119" spans="1:8" ht="60" x14ac:dyDescent="0.25">
      <c r="A119" s="18">
        <v>212210120</v>
      </c>
      <c r="B119" s="26" t="s">
        <v>148</v>
      </c>
      <c r="C119" s="73" t="s">
        <v>125</v>
      </c>
      <c r="D119" s="77">
        <v>7000000</v>
      </c>
      <c r="E119" s="26" t="s">
        <v>263</v>
      </c>
      <c r="F119" s="3" t="s">
        <v>161</v>
      </c>
      <c r="G119" s="3" t="s">
        <v>138</v>
      </c>
      <c r="H119" s="10" t="s">
        <v>156</v>
      </c>
    </row>
    <row r="120" spans="1:8" ht="30" x14ac:dyDescent="0.25">
      <c r="A120" s="18">
        <v>212210120</v>
      </c>
      <c r="B120" s="26" t="s">
        <v>91</v>
      </c>
      <c r="C120" s="73" t="s">
        <v>125</v>
      </c>
      <c r="D120" s="77">
        <v>25000000</v>
      </c>
      <c r="E120" s="26" t="s">
        <v>263</v>
      </c>
      <c r="F120" s="3" t="s">
        <v>161</v>
      </c>
      <c r="G120" s="3" t="s">
        <v>138</v>
      </c>
      <c r="H120" s="10" t="s">
        <v>156</v>
      </c>
    </row>
    <row r="121" spans="1:8" ht="30" x14ac:dyDescent="0.25">
      <c r="A121" s="18">
        <v>212210120</v>
      </c>
      <c r="B121" s="26" t="s">
        <v>92</v>
      </c>
      <c r="C121" s="73" t="s">
        <v>125</v>
      </c>
      <c r="D121" s="77">
        <v>11000000</v>
      </c>
      <c r="E121" s="26" t="s">
        <v>263</v>
      </c>
      <c r="F121" s="3" t="s">
        <v>161</v>
      </c>
      <c r="G121" s="3" t="s">
        <v>138</v>
      </c>
      <c r="H121" s="10" t="s">
        <v>156</v>
      </c>
    </row>
    <row r="122" spans="1:8" ht="15" x14ac:dyDescent="0.25">
      <c r="A122" s="18">
        <v>212210120</v>
      </c>
      <c r="B122" s="26" t="s">
        <v>93</v>
      </c>
      <c r="C122" s="73" t="s">
        <v>125</v>
      </c>
      <c r="D122" s="77">
        <v>70000000</v>
      </c>
      <c r="E122" s="26" t="s">
        <v>265</v>
      </c>
      <c r="F122" s="3" t="s">
        <v>161</v>
      </c>
      <c r="G122" s="3" t="s">
        <v>138</v>
      </c>
      <c r="H122" s="10" t="s">
        <v>122</v>
      </c>
    </row>
    <row r="123" spans="1:8" ht="30" x14ac:dyDescent="0.25">
      <c r="A123" s="18">
        <v>212210120</v>
      </c>
      <c r="B123" s="26" t="s">
        <v>94</v>
      </c>
      <c r="C123" s="73" t="s">
        <v>125</v>
      </c>
      <c r="D123" s="77">
        <v>25000000</v>
      </c>
      <c r="E123" s="26" t="s">
        <v>263</v>
      </c>
      <c r="F123" s="3" t="s">
        <v>161</v>
      </c>
      <c r="G123" s="3" t="s">
        <v>138</v>
      </c>
      <c r="H123" s="10" t="s">
        <v>122</v>
      </c>
    </row>
    <row r="124" spans="1:8" ht="30" x14ac:dyDescent="0.25">
      <c r="A124" s="18">
        <v>212210120</v>
      </c>
      <c r="B124" s="26" t="s">
        <v>95</v>
      </c>
      <c r="C124" s="73" t="s">
        <v>125</v>
      </c>
      <c r="D124" s="77">
        <v>10000000</v>
      </c>
      <c r="E124" s="26" t="s">
        <v>263</v>
      </c>
      <c r="F124" s="3" t="s">
        <v>161</v>
      </c>
      <c r="G124" s="3" t="s">
        <v>138</v>
      </c>
      <c r="H124" s="10" t="s">
        <v>122</v>
      </c>
    </row>
    <row r="125" spans="1:8" ht="75" x14ac:dyDescent="0.25">
      <c r="A125" s="18" t="s">
        <v>192</v>
      </c>
      <c r="B125" s="26" t="s">
        <v>96</v>
      </c>
      <c r="C125" s="73" t="s">
        <v>125</v>
      </c>
      <c r="D125" s="77">
        <v>345767500</v>
      </c>
      <c r="E125" s="26" t="s">
        <v>263</v>
      </c>
      <c r="F125" s="3" t="s">
        <v>161</v>
      </c>
      <c r="G125" s="3" t="s">
        <v>138</v>
      </c>
      <c r="H125" s="26" t="s">
        <v>276</v>
      </c>
    </row>
    <row r="126" spans="1:8" ht="165" x14ac:dyDescent="0.25">
      <c r="A126" s="18">
        <v>212220120</v>
      </c>
      <c r="B126" s="26" t="s">
        <v>97</v>
      </c>
      <c r="C126" s="73" t="s">
        <v>125</v>
      </c>
      <c r="D126" s="77">
        <v>688622175</v>
      </c>
      <c r="E126" s="26" t="s">
        <v>267</v>
      </c>
      <c r="F126" s="3" t="s">
        <v>161</v>
      </c>
      <c r="G126" s="3" t="s">
        <v>138</v>
      </c>
      <c r="H126" s="10" t="s">
        <v>273</v>
      </c>
    </row>
    <row r="127" spans="1:8" ht="30" x14ac:dyDescent="0.25">
      <c r="A127" s="18">
        <v>212220320</v>
      </c>
      <c r="B127" s="26" t="s">
        <v>98</v>
      </c>
      <c r="C127" s="73" t="s">
        <v>125</v>
      </c>
      <c r="D127" s="77">
        <v>90000000</v>
      </c>
      <c r="E127" s="26" t="s">
        <v>263</v>
      </c>
      <c r="F127" s="3" t="s">
        <v>161</v>
      </c>
      <c r="G127" s="3" t="s">
        <v>138</v>
      </c>
      <c r="H127" s="10" t="s">
        <v>273</v>
      </c>
    </row>
    <row r="128" spans="1:8" ht="15" x14ac:dyDescent="0.25">
      <c r="A128" s="18">
        <v>212220320</v>
      </c>
      <c r="B128" s="26" t="s">
        <v>99</v>
      </c>
      <c r="C128" s="73" t="s">
        <v>125</v>
      </c>
      <c r="D128" s="77">
        <v>3500000</v>
      </c>
      <c r="E128" s="26" t="s">
        <v>263</v>
      </c>
      <c r="F128" s="3" t="s">
        <v>161</v>
      </c>
      <c r="G128" s="3" t="s">
        <v>138</v>
      </c>
      <c r="H128" s="10" t="s">
        <v>273</v>
      </c>
    </row>
    <row r="129" spans="1:8" ht="15" x14ac:dyDescent="0.25">
      <c r="A129" s="18">
        <v>212220320</v>
      </c>
      <c r="B129" s="26" t="s">
        <v>100</v>
      </c>
      <c r="C129" s="73" t="s">
        <v>125</v>
      </c>
      <c r="D129" s="77">
        <v>6000000</v>
      </c>
      <c r="E129" s="26" t="s">
        <v>263</v>
      </c>
      <c r="F129" s="3" t="s">
        <v>161</v>
      </c>
      <c r="G129" s="3" t="s">
        <v>138</v>
      </c>
      <c r="H129" s="10" t="s">
        <v>272</v>
      </c>
    </row>
    <row r="130" spans="1:8" ht="30" x14ac:dyDescent="0.25">
      <c r="A130" s="18">
        <v>212221020</v>
      </c>
      <c r="B130" s="26" t="s">
        <v>101</v>
      </c>
      <c r="C130" s="73" t="s">
        <v>125</v>
      </c>
      <c r="D130" s="77">
        <v>196000000</v>
      </c>
      <c r="E130" s="26" t="s">
        <v>275</v>
      </c>
      <c r="F130" s="3" t="s">
        <v>161</v>
      </c>
      <c r="G130" s="3" t="s">
        <v>138</v>
      </c>
      <c r="H130" s="10" t="s">
        <v>153</v>
      </c>
    </row>
    <row r="131" spans="1:8" ht="30" x14ac:dyDescent="0.25">
      <c r="A131" s="18">
        <v>212221120</v>
      </c>
      <c r="B131" s="26" t="s">
        <v>102</v>
      </c>
      <c r="C131" s="73" t="s">
        <v>125</v>
      </c>
      <c r="D131" s="79">
        <v>23000000</v>
      </c>
      <c r="E131" s="26" t="s">
        <v>263</v>
      </c>
      <c r="F131" s="3" t="s">
        <v>161</v>
      </c>
      <c r="G131" s="3" t="s">
        <v>138</v>
      </c>
      <c r="H131" s="10" t="s">
        <v>277</v>
      </c>
    </row>
    <row r="132" spans="1:8" ht="15" x14ac:dyDescent="0.25">
      <c r="A132" s="18">
        <v>212221120</v>
      </c>
      <c r="B132" s="26" t="s">
        <v>103</v>
      </c>
      <c r="C132" s="73" t="s">
        <v>125</v>
      </c>
      <c r="D132" s="79">
        <v>20000000</v>
      </c>
      <c r="E132" s="26" t="s">
        <v>263</v>
      </c>
      <c r="F132" s="3" t="s">
        <v>161</v>
      </c>
      <c r="G132" s="3" t="s">
        <v>138</v>
      </c>
      <c r="H132" s="10" t="s">
        <v>277</v>
      </c>
    </row>
    <row r="133" spans="1:8" ht="30" x14ac:dyDescent="0.25">
      <c r="A133" s="18">
        <v>212221120</v>
      </c>
      <c r="B133" s="26" t="s">
        <v>104</v>
      </c>
      <c r="C133" s="73" t="s">
        <v>125</v>
      </c>
      <c r="D133" s="79">
        <v>2000000</v>
      </c>
      <c r="E133" s="26" t="s">
        <v>263</v>
      </c>
      <c r="F133" s="3" t="s">
        <v>161</v>
      </c>
      <c r="G133" s="3" t="s">
        <v>138</v>
      </c>
      <c r="H133" s="10" t="s">
        <v>277</v>
      </c>
    </row>
    <row r="134" spans="1:8" ht="15" x14ac:dyDescent="0.25">
      <c r="A134" s="18">
        <v>212221120</v>
      </c>
      <c r="B134" s="26" t="s">
        <v>105</v>
      </c>
      <c r="C134" s="73" t="s">
        <v>125</v>
      </c>
      <c r="D134" s="77">
        <v>486950000</v>
      </c>
      <c r="E134" s="26" t="s">
        <v>263</v>
      </c>
      <c r="F134" s="3" t="s">
        <v>161</v>
      </c>
      <c r="G134" s="3" t="s">
        <v>138</v>
      </c>
      <c r="H134" s="10" t="s">
        <v>153</v>
      </c>
    </row>
    <row r="135" spans="1:8" ht="15" x14ac:dyDescent="0.25">
      <c r="A135" s="18">
        <v>212221220</v>
      </c>
      <c r="B135" s="26" t="s">
        <v>106</v>
      </c>
      <c r="C135" s="73" t="s">
        <v>125</v>
      </c>
      <c r="D135" s="80">
        <v>1271905790</v>
      </c>
      <c r="E135" s="73" t="s">
        <v>267</v>
      </c>
      <c r="F135" s="74">
        <v>42036</v>
      </c>
      <c r="G135" s="3" t="s">
        <v>137</v>
      </c>
      <c r="H135" s="10" t="s">
        <v>122</v>
      </c>
    </row>
    <row r="136" spans="1:8" ht="15" x14ac:dyDescent="0.25">
      <c r="A136" s="18">
        <v>212221320</v>
      </c>
      <c r="B136" s="26" t="s">
        <v>107</v>
      </c>
      <c r="C136" s="73" t="s">
        <v>125</v>
      </c>
      <c r="D136" s="81">
        <v>715924211</v>
      </c>
      <c r="E136" s="26" t="s">
        <v>267</v>
      </c>
      <c r="F136" s="74">
        <v>42036</v>
      </c>
      <c r="G136" s="3" t="s">
        <v>137</v>
      </c>
      <c r="H136" s="10" t="s">
        <v>122</v>
      </c>
    </row>
    <row r="137" spans="1:8" ht="30" x14ac:dyDescent="0.25">
      <c r="A137" s="18">
        <v>212221420</v>
      </c>
      <c r="B137" s="58" t="s">
        <v>108</v>
      </c>
      <c r="C137" s="73" t="s">
        <v>125</v>
      </c>
      <c r="D137" s="77">
        <v>391515200</v>
      </c>
      <c r="E137" s="4" t="s">
        <v>263</v>
      </c>
      <c r="F137" s="3" t="s">
        <v>161</v>
      </c>
      <c r="G137" s="3" t="s">
        <v>138</v>
      </c>
      <c r="H137" s="10" t="s">
        <v>152</v>
      </c>
    </row>
    <row r="138" spans="1:8" ht="45" x14ac:dyDescent="0.25">
      <c r="A138" s="18">
        <v>2241000</v>
      </c>
      <c r="B138" s="4" t="s">
        <v>237</v>
      </c>
      <c r="C138" s="75" t="s">
        <v>262</v>
      </c>
      <c r="D138" s="78">
        <f>777809800+4845787385+376402815</f>
        <v>6000000000</v>
      </c>
      <c r="E138" s="4" t="s">
        <v>267</v>
      </c>
      <c r="F138" s="3">
        <v>42372</v>
      </c>
      <c r="G138" s="4" t="s">
        <v>134</v>
      </c>
      <c r="H138" s="10" t="s">
        <v>278</v>
      </c>
    </row>
    <row r="139" spans="1:8" ht="36.75" customHeight="1" x14ac:dyDescent="0.25">
      <c r="A139" s="18">
        <v>2241000</v>
      </c>
      <c r="B139" s="4" t="s">
        <v>240</v>
      </c>
      <c r="C139" s="73" t="s">
        <v>260</v>
      </c>
      <c r="D139" s="78">
        <v>230000000</v>
      </c>
      <c r="E139" s="4" t="s">
        <v>265</v>
      </c>
      <c r="F139" s="3">
        <v>42372</v>
      </c>
      <c r="G139" s="4" t="s">
        <v>134</v>
      </c>
      <c r="H139" s="10" t="s">
        <v>278</v>
      </c>
    </row>
    <row r="140" spans="1:8" ht="36.75" customHeight="1" x14ac:dyDescent="0.25">
      <c r="A140" s="18">
        <v>2241000</v>
      </c>
      <c r="B140" s="4" t="s">
        <v>241</v>
      </c>
      <c r="C140" s="73" t="s">
        <v>260</v>
      </c>
      <c r="D140" s="78">
        <v>250000000</v>
      </c>
      <c r="E140" s="4" t="s">
        <v>265</v>
      </c>
      <c r="F140" s="3">
        <v>42372</v>
      </c>
      <c r="G140" s="4" t="s">
        <v>134</v>
      </c>
      <c r="H140" s="10" t="s">
        <v>278</v>
      </c>
    </row>
    <row r="141" spans="1:8" ht="36.75" customHeight="1" x14ac:dyDescent="0.25">
      <c r="A141" s="18">
        <v>2241000</v>
      </c>
      <c r="B141" s="4" t="s">
        <v>242</v>
      </c>
      <c r="C141" s="73" t="s">
        <v>260</v>
      </c>
      <c r="D141" s="78">
        <v>180000000</v>
      </c>
      <c r="E141" s="4" t="s">
        <v>265</v>
      </c>
      <c r="F141" s="3">
        <v>42372</v>
      </c>
      <c r="G141" s="4" t="s">
        <v>134</v>
      </c>
      <c r="H141" s="10" t="s">
        <v>278</v>
      </c>
    </row>
    <row r="142" spans="1:8" ht="36.75" customHeight="1" x14ac:dyDescent="0.25">
      <c r="A142" s="18">
        <v>2241000</v>
      </c>
      <c r="B142" s="4" t="s">
        <v>243</v>
      </c>
      <c r="C142" s="73" t="s">
        <v>260</v>
      </c>
      <c r="D142" s="78">
        <f>198789000+400000000</f>
        <v>598789000</v>
      </c>
      <c r="E142" s="4" t="s">
        <v>267</v>
      </c>
      <c r="F142" s="3">
        <v>42372</v>
      </c>
      <c r="G142" s="4" t="s">
        <v>134</v>
      </c>
      <c r="H142" s="10" t="s">
        <v>278</v>
      </c>
    </row>
    <row r="143" spans="1:8" ht="36.75" customHeight="1" x14ac:dyDescent="0.25">
      <c r="A143" s="18">
        <v>2241000</v>
      </c>
      <c r="B143" s="4" t="s">
        <v>244</v>
      </c>
      <c r="C143" s="73" t="s">
        <v>260</v>
      </c>
      <c r="D143" s="78">
        <v>100000000</v>
      </c>
      <c r="E143" s="4" t="s">
        <v>265</v>
      </c>
      <c r="F143" s="3">
        <v>42372</v>
      </c>
      <c r="G143" s="4" t="s">
        <v>134</v>
      </c>
      <c r="H143" s="10" t="s">
        <v>278</v>
      </c>
    </row>
    <row r="144" spans="1:8" ht="36.75" customHeight="1" x14ac:dyDescent="0.25">
      <c r="A144" s="18">
        <v>2241000</v>
      </c>
      <c r="B144" s="4" t="s">
        <v>245</v>
      </c>
      <c r="C144" s="73" t="s">
        <v>260</v>
      </c>
      <c r="D144" s="78">
        <v>150000000</v>
      </c>
      <c r="E144" s="4" t="s">
        <v>265</v>
      </c>
      <c r="F144" s="3">
        <v>42372</v>
      </c>
      <c r="G144" s="4" t="s">
        <v>134</v>
      </c>
      <c r="H144" s="10" t="s">
        <v>278</v>
      </c>
    </row>
    <row r="145" spans="1:8" ht="36.75" customHeight="1" x14ac:dyDescent="0.25">
      <c r="A145" s="18">
        <v>2241000</v>
      </c>
      <c r="B145" s="4" t="s">
        <v>246</v>
      </c>
      <c r="C145" s="73" t="s">
        <v>260</v>
      </c>
      <c r="D145" s="78">
        <v>150000000</v>
      </c>
      <c r="E145" s="4" t="s">
        <v>265</v>
      </c>
      <c r="F145" s="3">
        <v>42372</v>
      </c>
      <c r="G145" s="4" t="s">
        <v>134</v>
      </c>
      <c r="H145" s="10" t="s">
        <v>278</v>
      </c>
    </row>
    <row r="146" spans="1:8" ht="36.75" customHeight="1" x14ac:dyDescent="0.25">
      <c r="A146" s="18">
        <v>2241000</v>
      </c>
      <c r="B146" s="4" t="s">
        <v>247</v>
      </c>
      <c r="C146" s="73" t="s">
        <v>260</v>
      </c>
      <c r="D146" s="78">
        <v>150000000</v>
      </c>
      <c r="E146" s="4" t="s">
        <v>265</v>
      </c>
      <c r="F146" s="3">
        <v>42372</v>
      </c>
      <c r="G146" s="4" t="s">
        <v>134</v>
      </c>
      <c r="H146" s="10" t="s">
        <v>278</v>
      </c>
    </row>
    <row r="147" spans="1:8" ht="36.75" customHeight="1" x14ac:dyDescent="0.25">
      <c r="A147" s="18">
        <v>2241000</v>
      </c>
      <c r="B147" s="4" t="s">
        <v>248</v>
      </c>
      <c r="C147" s="73" t="s">
        <v>260</v>
      </c>
      <c r="D147" s="78">
        <v>200000000</v>
      </c>
      <c r="E147" s="4" t="s">
        <v>265</v>
      </c>
      <c r="F147" s="3">
        <v>42372</v>
      </c>
      <c r="G147" s="4" t="s">
        <v>134</v>
      </c>
      <c r="H147" s="10" t="s">
        <v>278</v>
      </c>
    </row>
    <row r="148" spans="1:8" ht="36.75" customHeight="1" x14ac:dyDescent="0.25">
      <c r="A148" s="18">
        <v>2241000</v>
      </c>
      <c r="B148" s="4" t="s">
        <v>249</v>
      </c>
      <c r="C148" s="75" t="s">
        <v>262</v>
      </c>
      <c r="D148" s="78">
        <v>150000000</v>
      </c>
      <c r="E148" s="4" t="s">
        <v>265</v>
      </c>
      <c r="F148" s="3">
        <v>42372</v>
      </c>
      <c r="G148" s="4" t="s">
        <v>134</v>
      </c>
      <c r="H148" s="10" t="s">
        <v>278</v>
      </c>
    </row>
    <row r="149" spans="1:8" ht="36.75" customHeight="1" x14ac:dyDescent="0.25">
      <c r="A149" s="18">
        <v>2241000</v>
      </c>
      <c r="B149" s="4" t="s">
        <v>250</v>
      </c>
      <c r="C149" s="73" t="s">
        <v>260</v>
      </c>
      <c r="D149" s="78">
        <v>400000000</v>
      </c>
      <c r="E149" s="4" t="s">
        <v>267</v>
      </c>
      <c r="F149" s="3">
        <v>42372</v>
      </c>
      <c r="G149" s="4" t="s">
        <v>134</v>
      </c>
      <c r="H149" s="10" t="s">
        <v>278</v>
      </c>
    </row>
    <row r="150" spans="1:8" ht="36.75" customHeight="1" x14ac:dyDescent="0.25">
      <c r="A150" s="18">
        <v>2241000</v>
      </c>
      <c r="B150" s="4" t="s">
        <v>251</v>
      </c>
      <c r="C150" s="73" t="s">
        <v>260</v>
      </c>
      <c r="D150" s="78">
        <v>250000000</v>
      </c>
      <c r="E150" s="4" t="s">
        <v>265</v>
      </c>
      <c r="F150" s="3">
        <v>42372</v>
      </c>
      <c r="G150" s="4" t="s">
        <v>134</v>
      </c>
      <c r="H150" s="10" t="s">
        <v>278</v>
      </c>
    </row>
    <row r="151" spans="1:8" ht="45" x14ac:dyDescent="0.25">
      <c r="A151" s="18">
        <v>2241000</v>
      </c>
      <c r="B151" s="4" t="s">
        <v>259</v>
      </c>
      <c r="C151" s="73" t="s">
        <v>261</v>
      </c>
      <c r="D151" s="78">
        <v>250000000</v>
      </c>
      <c r="E151" s="4" t="s">
        <v>265</v>
      </c>
      <c r="F151" s="3">
        <v>42372</v>
      </c>
      <c r="G151" s="4" t="s">
        <v>134</v>
      </c>
      <c r="H151" s="10" t="s">
        <v>278</v>
      </c>
    </row>
    <row r="152" spans="1:8" ht="36.75" customHeight="1" x14ac:dyDescent="0.25">
      <c r="A152" s="18">
        <v>2241000</v>
      </c>
      <c r="B152" s="4" t="s">
        <v>252</v>
      </c>
      <c r="C152" s="73" t="s">
        <v>260</v>
      </c>
      <c r="D152" s="78">
        <v>285000000</v>
      </c>
      <c r="E152" s="4" t="s">
        <v>265</v>
      </c>
      <c r="F152" s="3">
        <v>42372</v>
      </c>
      <c r="G152" s="4" t="s">
        <v>134</v>
      </c>
      <c r="H152" s="10" t="s">
        <v>278</v>
      </c>
    </row>
    <row r="153" spans="1:8" ht="60" x14ac:dyDescent="0.25">
      <c r="A153" s="18">
        <v>2241000</v>
      </c>
      <c r="B153" s="4" t="s">
        <v>238</v>
      </c>
      <c r="C153" s="73" t="s">
        <v>260</v>
      </c>
      <c r="D153" s="78">
        <v>1100000000</v>
      </c>
      <c r="E153" s="4" t="s">
        <v>267</v>
      </c>
      <c r="F153" s="3">
        <v>42372</v>
      </c>
      <c r="G153" s="4" t="s">
        <v>134</v>
      </c>
      <c r="H153" s="10" t="s">
        <v>278</v>
      </c>
    </row>
    <row r="154" spans="1:8" ht="33.75" customHeight="1" x14ac:dyDescent="0.25">
      <c r="A154" s="18">
        <v>2241000</v>
      </c>
      <c r="B154" s="4" t="s">
        <v>239</v>
      </c>
      <c r="C154" s="73" t="s">
        <v>125</v>
      </c>
      <c r="D154" s="78">
        <v>200000000</v>
      </c>
      <c r="E154" s="4" t="s">
        <v>265</v>
      </c>
      <c r="F154" s="3">
        <v>42372</v>
      </c>
      <c r="G154" s="4" t="s">
        <v>134</v>
      </c>
      <c r="H154" s="10" t="s">
        <v>278</v>
      </c>
    </row>
    <row r="156" spans="1:8" ht="33.75" customHeight="1" x14ac:dyDescent="0.25">
      <c r="D156" s="80"/>
    </row>
    <row r="157" spans="1:8" ht="33.75" customHeight="1" x14ac:dyDescent="0.25">
      <c r="E157" s="7"/>
    </row>
  </sheetData>
  <autoFilter ref="A1:H154">
    <sortState ref="A51:H51">
      <sortCondition ref="B1:B117"/>
    </sortState>
  </autoFilter>
  <hyperlinks>
    <hyperlink ref="H74" r:id="rId1"/>
    <hyperlink ref="H111" r:id="rId2"/>
    <hyperlink ref="H76" r:id="rId3"/>
    <hyperlink ref="H77" r:id="rId4"/>
    <hyperlink ref="H78" r:id="rId5"/>
    <hyperlink ref="H79" r:id="rId6"/>
    <hyperlink ref="H80" r:id="rId7"/>
    <hyperlink ref="H81" r:id="rId8"/>
    <hyperlink ref="H82" r:id="rId9"/>
    <hyperlink ref="H83" r:id="rId10"/>
    <hyperlink ref="H84" r:id="rId11"/>
    <hyperlink ref="H85" r:id="rId12"/>
    <hyperlink ref="H86" r:id="rId13"/>
    <hyperlink ref="H87" r:id="rId14"/>
    <hyperlink ref="H88" r:id="rId15"/>
    <hyperlink ref="H89" r:id="rId16"/>
    <hyperlink ref="H90" r:id="rId17"/>
    <hyperlink ref="H91" r:id="rId18"/>
    <hyperlink ref="H92" r:id="rId19"/>
    <hyperlink ref="H93" r:id="rId20"/>
    <hyperlink ref="H94" r:id="rId21"/>
    <hyperlink ref="H95" r:id="rId22"/>
    <hyperlink ref="H96" r:id="rId23"/>
    <hyperlink ref="H97" r:id="rId24"/>
    <hyperlink ref="H98" r:id="rId25"/>
    <hyperlink ref="H99" r:id="rId26"/>
    <hyperlink ref="H100" r:id="rId27"/>
    <hyperlink ref="H101" r:id="rId28"/>
    <hyperlink ref="H102" r:id="rId29"/>
    <hyperlink ref="H104" r:id="rId30"/>
    <hyperlink ref="H109" r:id="rId31"/>
    <hyperlink ref="H110" r:id="rId32"/>
    <hyperlink ref="H122" r:id="rId33"/>
    <hyperlink ref="H123" r:id="rId34"/>
    <hyperlink ref="H124" r:id="rId35"/>
    <hyperlink ref="H7" r:id="rId36" display="patriciavilla@uniquindio.edu.co"/>
    <hyperlink ref="H33:H34" r:id="rId37" display="rubenarcila@uniquindio.edu.co"/>
    <hyperlink ref="H9" r:id="rId38" display="patriciavilla@uniquindio.edu.co"/>
    <hyperlink ref="H10" r:id="rId39" display="patriciavilla@uniquindio.edu.co"/>
    <hyperlink ref="H11" r:id="rId40" display="patriciavilla@uniquindio.edu.co"/>
    <hyperlink ref="H14" r:id="rId41" display="patriciavilla@uniquindio.edu.co"/>
    <hyperlink ref="H37:H38" r:id="rId42" display="rubenarcila@uniquindio.edu.co"/>
    <hyperlink ref="H15" r:id="rId43" display="patriciavilla@uniquindio.edu.co"/>
    <hyperlink ref="H16" r:id="rId44" display="patriciavilla@uniquindio.edu.co"/>
    <hyperlink ref="H17" r:id="rId45" display="patriciavilla@uniquindio.edu.co"/>
    <hyperlink ref="H18" r:id="rId46" display="patriciavilla@uniquindio.edu.co"/>
    <hyperlink ref="H19" r:id="rId47" display="patriciavilla@uniquindio.edu.co"/>
    <hyperlink ref="H55" r:id="rId48"/>
    <hyperlink ref="H56" r:id="rId49"/>
    <hyperlink ref="H57" r:id="rId50"/>
    <hyperlink ref="H58" r:id="rId51"/>
    <hyperlink ref="H59" r:id="rId52"/>
    <hyperlink ref="H60" r:id="rId53"/>
    <hyperlink ref="H61" r:id="rId54"/>
    <hyperlink ref="H62" r:id="rId55"/>
    <hyperlink ref="H63" r:id="rId56"/>
    <hyperlink ref="H64" r:id="rId57"/>
    <hyperlink ref="H65" r:id="rId58"/>
    <hyperlink ref="H66" r:id="rId59"/>
    <hyperlink ref="H67" r:id="rId60"/>
    <hyperlink ref="H68" r:id="rId61"/>
    <hyperlink ref="H69" r:id="rId62"/>
    <hyperlink ref="H70" r:id="rId63"/>
    <hyperlink ref="H71" r:id="rId64"/>
    <hyperlink ref="H72" r:id="rId65"/>
    <hyperlink ref="H73" r:id="rId66"/>
    <hyperlink ref="H75" r:id="rId67"/>
    <hyperlink ref="H114" r:id="rId68"/>
    <hyperlink ref="H112" r:id="rId69"/>
    <hyperlink ref="H137" r:id="rId70"/>
    <hyperlink ref="H130" r:id="rId71"/>
    <hyperlink ref="H134" r:id="rId72"/>
    <hyperlink ref="H103" r:id="rId73"/>
    <hyperlink ref="H121" r:id="rId74"/>
    <hyperlink ref="H120" r:id="rId75"/>
    <hyperlink ref="H119" r:id="rId76"/>
    <hyperlink ref="H118" r:id="rId77"/>
    <hyperlink ref="H117" r:id="rId78"/>
    <hyperlink ref="H12" r:id="rId79" display="patriciavilla@uniquindio.edu.co"/>
    <hyperlink ref="H13" r:id="rId80" display="patriciavilla@uniquindio.edu.co"/>
    <hyperlink ref="H116" r:id="rId81"/>
    <hyperlink ref="H129" r:id="rId82" display="patriciavilla@uniquindio.edu.co"/>
    <hyperlink ref="H108" r:id="rId83"/>
    <hyperlink ref="H135" r:id="rId84"/>
    <hyperlink ref="H105" r:id="rId85"/>
    <hyperlink ref="H106" r:id="rId86"/>
    <hyperlink ref="H107" r:id="rId87"/>
    <hyperlink ref="H113" r:id="rId88"/>
    <hyperlink ref="H115" r:id="rId89"/>
    <hyperlink ref="H126" r:id="rId90"/>
    <hyperlink ref="H127" r:id="rId91"/>
    <hyperlink ref="H128" r:id="rId92"/>
    <hyperlink ref="H131" r:id="rId93"/>
    <hyperlink ref="H132" r:id="rId94"/>
    <hyperlink ref="H133" r:id="rId95"/>
    <hyperlink ref="H138" r:id="rId96"/>
    <hyperlink ref="H139:H154" r:id="rId97" display="plandes@uniquindio.edu.co"/>
    <hyperlink ref="H20" r:id="rId98" display="patriciavilla@uniquindio.edu.co"/>
    <hyperlink ref="H21" r:id="rId99" display="patriciavilla@uniquindio.edu.co"/>
    <hyperlink ref="H22" r:id="rId100" display="patriciavilla@uniquindio.edu.co"/>
    <hyperlink ref="H23" r:id="rId101" display="patriciavilla@uniquindio.edu.co"/>
    <hyperlink ref="H24" r:id="rId102" display="patriciavilla@uniquindio.edu.co"/>
    <hyperlink ref="H25" r:id="rId103" display="patriciavilla@uniquindio.edu.co"/>
    <hyperlink ref="H52" r:id="rId104"/>
    <hyperlink ref="H53" r:id="rId105"/>
    <hyperlink ref="H54" r:id="rId106"/>
    <hyperlink ref="H2" r:id="rId107"/>
    <hyperlink ref="H3" r:id="rId108" display="patriciavilla@uniquindio.edu.co"/>
    <hyperlink ref="H4" r:id="rId109" display="patriciavilla@uniquindio.edu.co"/>
    <hyperlink ref="H5" r:id="rId110" display="patriciavilla@uniquindio.edu.co"/>
    <hyperlink ref="H6" r:id="rId111" display="patriciavilla@uniquindio.edu.co"/>
    <hyperlink ref="H136" r:id="rId112"/>
    <hyperlink ref="H8" r:id="rId113" display="patriciavilla@uniquindio.edu.co"/>
    <hyperlink ref="H26" r:id="rId114" display="patriciavilla@uniquindio.edu.co"/>
  </hyperlinks>
  <pageMargins left="0.7" right="0.7" top="0.75" bottom="0.75" header="0.3" footer="0.3"/>
  <pageSetup orientation="portrait" r:id="rId115"/>
  <legacyDrawing r:id="rId116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57"/>
  <sheetViews>
    <sheetView zoomScale="95" zoomScaleNormal="95" workbookViewId="0">
      <pane ySplit="1" topLeftCell="A20" activePane="bottomLeft" state="frozen"/>
      <selection pane="bottomLeft" activeCell="J25" sqref="J25"/>
    </sheetView>
  </sheetViews>
  <sheetFormatPr baseColWidth="10" defaultRowHeight="33.75" customHeight="1" x14ac:dyDescent="0.25"/>
  <cols>
    <col min="1" max="1" width="18.28515625" style="19" bestFit="1" customWidth="1"/>
    <col min="2" max="2" width="30.7109375" style="12" bestFit="1" customWidth="1"/>
    <col min="3" max="3" width="12.42578125" style="5" customWidth="1"/>
    <col min="4" max="4" width="18.28515625" style="82" customWidth="1"/>
    <col min="5" max="5" width="16.85546875" style="12" bestFit="1" customWidth="1"/>
    <col min="6" max="6" width="14.140625" style="6" customWidth="1"/>
    <col min="7" max="7" width="13" style="12" customWidth="1"/>
    <col min="8" max="8" width="40.140625" style="12" customWidth="1"/>
    <col min="9" max="16384" width="11.42578125" style="6"/>
  </cols>
  <sheetData>
    <row r="1" spans="1:8" s="5" customFormat="1" ht="57.75" customHeight="1" x14ac:dyDescent="0.25">
      <c r="A1" s="18" t="s">
        <v>0</v>
      </c>
      <c r="B1" s="18" t="s">
        <v>1</v>
      </c>
      <c r="C1" s="18" t="s">
        <v>2</v>
      </c>
      <c r="D1" s="76" t="s">
        <v>3</v>
      </c>
      <c r="E1" s="18" t="s">
        <v>4</v>
      </c>
      <c r="F1" s="18" t="s">
        <v>5</v>
      </c>
      <c r="G1" s="18" t="s">
        <v>6</v>
      </c>
      <c r="H1" s="18" t="s">
        <v>113</v>
      </c>
    </row>
    <row r="2" spans="1:8" s="5" customFormat="1" ht="33.75" customHeight="1" x14ac:dyDescent="0.25">
      <c r="A2" s="18">
        <v>212110120</v>
      </c>
      <c r="B2" s="26" t="s">
        <v>203</v>
      </c>
      <c r="C2" s="73" t="s">
        <v>125</v>
      </c>
      <c r="D2" s="76">
        <f>20279541-1117456</f>
        <v>19162085</v>
      </c>
      <c r="E2" s="73" t="s">
        <v>263</v>
      </c>
      <c r="F2" s="3" t="s">
        <v>161</v>
      </c>
      <c r="G2" s="3" t="s">
        <v>127</v>
      </c>
      <c r="H2" s="10" t="s">
        <v>272</v>
      </c>
    </row>
    <row r="3" spans="1:8" s="5" customFormat="1" ht="33.75" customHeight="1" x14ac:dyDescent="0.25">
      <c r="A3" s="18">
        <v>212110120</v>
      </c>
      <c r="B3" s="26" t="s">
        <v>204</v>
      </c>
      <c r="C3" s="73" t="s">
        <v>125</v>
      </c>
      <c r="D3" s="76">
        <f>68015592-2554065-962880</f>
        <v>64498647</v>
      </c>
      <c r="E3" s="73" t="s">
        <v>263</v>
      </c>
      <c r="F3" s="3" t="s">
        <v>161</v>
      </c>
      <c r="G3" s="3" t="s">
        <v>127</v>
      </c>
      <c r="H3" s="10" t="s">
        <v>272</v>
      </c>
    </row>
    <row r="4" spans="1:8" s="5" customFormat="1" ht="33.75" customHeight="1" x14ac:dyDescent="0.25">
      <c r="A4" s="18">
        <v>212110120</v>
      </c>
      <c r="B4" s="26" t="s">
        <v>205</v>
      </c>
      <c r="C4" s="73" t="s">
        <v>125</v>
      </c>
      <c r="D4" s="76">
        <f>29270317-1505298</f>
        <v>27765019</v>
      </c>
      <c r="E4" s="73" t="s">
        <v>263</v>
      </c>
      <c r="F4" s="3" t="s">
        <v>161</v>
      </c>
      <c r="G4" s="3" t="s">
        <v>127</v>
      </c>
      <c r="H4" s="10" t="s">
        <v>272</v>
      </c>
    </row>
    <row r="5" spans="1:8" s="5" customFormat="1" ht="33.75" customHeight="1" x14ac:dyDescent="0.25">
      <c r="A5" s="18">
        <v>212110120</v>
      </c>
      <c r="B5" s="26" t="s">
        <v>206</v>
      </c>
      <c r="C5" s="73" t="s">
        <v>125</v>
      </c>
      <c r="D5" s="76">
        <v>91191429</v>
      </c>
      <c r="E5" s="73" t="s">
        <v>265</v>
      </c>
      <c r="F5" s="3" t="s">
        <v>161</v>
      </c>
      <c r="G5" s="3" t="s">
        <v>127</v>
      </c>
      <c r="H5" s="10" t="s">
        <v>272</v>
      </c>
    </row>
    <row r="6" spans="1:8" s="5" customFormat="1" ht="33.75" customHeight="1" x14ac:dyDescent="0.25">
      <c r="A6" s="18">
        <v>212110120</v>
      </c>
      <c r="B6" s="26" t="s">
        <v>207</v>
      </c>
      <c r="C6" s="73" t="s">
        <v>125</v>
      </c>
      <c r="D6" s="76">
        <v>25330952</v>
      </c>
      <c r="E6" s="73" t="s">
        <v>263</v>
      </c>
      <c r="F6" s="3" t="s">
        <v>161</v>
      </c>
      <c r="G6" s="3" t="s">
        <v>127</v>
      </c>
      <c r="H6" s="10" t="s">
        <v>272</v>
      </c>
    </row>
    <row r="7" spans="1:8" s="5" customFormat="1" ht="33.75" customHeight="1" x14ac:dyDescent="0.25">
      <c r="A7" s="18">
        <v>212110120</v>
      </c>
      <c r="B7" s="26" t="s">
        <v>208</v>
      </c>
      <c r="C7" s="73" t="s">
        <v>125</v>
      </c>
      <c r="D7" s="76">
        <f>9686217-288155</f>
        <v>9398062</v>
      </c>
      <c r="E7" s="73" t="s">
        <v>263</v>
      </c>
      <c r="F7" s="3" t="s">
        <v>161</v>
      </c>
      <c r="G7" s="3" t="s">
        <v>127</v>
      </c>
      <c r="H7" s="10" t="s">
        <v>272</v>
      </c>
    </row>
    <row r="8" spans="1:8" s="5" customFormat="1" ht="33.75" customHeight="1" x14ac:dyDescent="0.25">
      <c r="A8" s="18">
        <v>212110120</v>
      </c>
      <c r="B8" s="26" t="s">
        <v>209</v>
      </c>
      <c r="C8" s="73" t="s">
        <v>125</v>
      </c>
      <c r="D8" s="76">
        <v>30397143</v>
      </c>
      <c r="E8" s="73" t="s">
        <v>263</v>
      </c>
      <c r="F8" s="3" t="s">
        <v>161</v>
      </c>
      <c r="G8" s="3" t="s">
        <v>127</v>
      </c>
      <c r="H8" s="10" t="s">
        <v>272</v>
      </c>
    </row>
    <row r="9" spans="1:8" s="5" customFormat="1" ht="33.75" customHeight="1" x14ac:dyDescent="0.25">
      <c r="A9" s="18">
        <v>212110120</v>
      </c>
      <c r="B9" s="26" t="s">
        <v>269</v>
      </c>
      <c r="C9" s="73" t="s">
        <v>125</v>
      </c>
      <c r="D9" s="76">
        <v>20264762</v>
      </c>
      <c r="E9" s="73" t="s">
        <v>263</v>
      </c>
      <c r="F9" s="3" t="s">
        <v>161</v>
      </c>
      <c r="G9" s="3" t="s">
        <v>127</v>
      </c>
      <c r="H9" s="10" t="s">
        <v>272</v>
      </c>
    </row>
    <row r="10" spans="1:8" s="5" customFormat="1" ht="33.75" customHeight="1" x14ac:dyDescent="0.25">
      <c r="A10" s="18">
        <v>212110120</v>
      </c>
      <c r="B10" s="26" t="s">
        <v>211</v>
      </c>
      <c r="C10" s="73" t="s">
        <v>125</v>
      </c>
      <c r="D10" s="76">
        <v>6000000</v>
      </c>
      <c r="E10" s="73" t="s">
        <v>263</v>
      </c>
      <c r="F10" s="3" t="s">
        <v>161</v>
      </c>
      <c r="G10" s="3" t="s">
        <v>127</v>
      </c>
      <c r="H10" s="10" t="s">
        <v>272</v>
      </c>
    </row>
    <row r="11" spans="1:8" s="5" customFormat="1" ht="33.75" customHeight="1" x14ac:dyDescent="0.25">
      <c r="A11" s="18">
        <v>212110120</v>
      </c>
      <c r="B11" s="26" t="s">
        <v>257</v>
      </c>
      <c r="C11" s="73" t="s">
        <v>125</v>
      </c>
      <c r="D11" s="76">
        <v>12068256</v>
      </c>
      <c r="E11" s="73" t="s">
        <v>263</v>
      </c>
      <c r="F11" s="3" t="s">
        <v>161</v>
      </c>
      <c r="G11" s="3" t="s">
        <v>127</v>
      </c>
      <c r="H11" s="10" t="s">
        <v>272</v>
      </c>
    </row>
    <row r="12" spans="1:8" s="5" customFormat="1" ht="33.75" customHeight="1" x14ac:dyDescent="0.25">
      <c r="A12" s="18">
        <v>212110120</v>
      </c>
      <c r="B12" s="26" t="s">
        <v>212</v>
      </c>
      <c r="C12" s="73" t="s">
        <v>125</v>
      </c>
      <c r="D12" s="76">
        <v>3198236</v>
      </c>
      <c r="E12" s="73" t="s">
        <v>263</v>
      </c>
      <c r="F12" s="3" t="s">
        <v>161</v>
      </c>
      <c r="G12" s="3" t="s">
        <v>127</v>
      </c>
      <c r="H12" s="10" t="s">
        <v>272</v>
      </c>
    </row>
    <row r="13" spans="1:8" s="5" customFormat="1" ht="33.75" customHeight="1" x14ac:dyDescent="0.25">
      <c r="A13" s="18">
        <v>212110120</v>
      </c>
      <c r="B13" s="26" t="s">
        <v>213</v>
      </c>
      <c r="C13" s="73" t="s">
        <v>125</v>
      </c>
      <c r="D13" s="76">
        <f>2607469-30110</f>
        <v>2577359</v>
      </c>
      <c r="E13" s="73" t="s">
        <v>263</v>
      </c>
      <c r="F13" s="3" t="s">
        <v>161</v>
      </c>
      <c r="G13" s="3" t="s">
        <v>127</v>
      </c>
      <c r="H13" s="10" t="s">
        <v>272</v>
      </c>
    </row>
    <row r="14" spans="1:8" s="5" customFormat="1" ht="33.75" customHeight="1" x14ac:dyDescent="0.25">
      <c r="A14" s="18">
        <v>212110120</v>
      </c>
      <c r="B14" s="26" t="s">
        <v>228</v>
      </c>
      <c r="C14" s="73" t="s">
        <v>125</v>
      </c>
      <c r="D14" s="76">
        <v>4255600</v>
      </c>
      <c r="E14" s="73" t="s">
        <v>263</v>
      </c>
      <c r="F14" s="3" t="s">
        <v>161</v>
      </c>
      <c r="G14" s="3" t="s">
        <v>127</v>
      </c>
      <c r="H14" s="10" t="s">
        <v>272</v>
      </c>
    </row>
    <row r="15" spans="1:8" s="5" customFormat="1" ht="33.75" customHeight="1" x14ac:dyDescent="0.25">
      <c r="A15" s="18">
        <v>212110120</v>
      </c>
      <c r="B15" s="26" t="s">
        <v>270</v>
      </c>
      <c r="C15" s="73" t="s">
        <v>125</v>
      </c>
      <c r="D15" s="76">
        <v>121720952</v>
      </c>
      <c r="E15" s="73" t="s">
        <v>263</v>
      </c>
      <c r="F15" s="3" t="s">
        <v>161</v>
      </c>
      <c r="G15" s="3" t="s">
        <v>127</v>
      </c>
      <c r="H15" s="10" t="s">
        <v>272</v>
      </c>
    </row>
    <row r="16" spans="1:8" s="5" customFormat="1" ht="33.75" customHeight="1" x14ac:dyDescent="0.25">
      <c r="A16" s="18">
        <v>212110120</v>
      </c>
      <c r="B16" s="26" t="s">
        <v>215</v>
      </c>
      <c r="C16" s="73" t="s">
        <v>125</v>
      </c>
      <c r="D16" s="76">
        <v>1013238</v>
      </c>
      <c r="E16" s="73" t="s">
        <v>263</v>
      </c>
      <c r="F16" s="3" t="s">
        <v>161</v>
      </c>
      <c r="G16" s="3" t="s">
        <v>127</v>
      </c>
      <c r="H16" s="10" t="s">
        <v>272</v>
      </c>
    </row>
    <row r="17" spans="1:8" s="5" customFormat="1" ht="33.75" customHeight="1" x14ac:dyDescent="0.25">
      <c r="A17" s="18">
        <v>212110120</v>
      </c>
      <c r="B17" s="26" t="s">
        <v>216</v>
      </c>
      <c r="C17" s="73" t="s">
        <v>125</v>
      </c>
      <c r="D17" s="76">
        <v>12222630</v>
      </c>
      <c r="E17" s="73" t="s">
        <v>263</v>
      </c>
      <c r="F17" s="3" t="s">
        <v>161</v>
      </c>
      <c r="G17" s="3" t="s">
        <v>127</v>
      </c>
      <c r="H17" s="10" t="s">
        <v>272</v>
      </c>
    </row>
    <row r="18" spans="1:8" s="5" customFormat="1" ht="33.75" customHeight="1" x14ac:dyDescent="0.25">
      <c r="A18" s="18">
        <v>212110120</v>
      </c>
      <c r="B18" s="26" t="s">
        <v>217</v>
      </c>
      <c r="C18" s="73" t="s">
        <v>125</v>
      </c>
      <c r="D18" s="76">
        <v>50661905</v>
      </c>
      <c r="E18" s="73" t="s">
        <v>263</v>
      </c>
      <c r="F18" s="3" t="s">
        <v>161</v>
      </c>
      <c r="G18" s="3" t="s">
        <v>127</v>
      </c>
      <c r="H18" s="10" t="s">
        <v>272</v>
      </c>
    </row>
    <row r="19" spans="1:8" s="5" customFormat="1" ht="33.75" customHeight="1" x14ac:dyDescent="0.25">
      <c r="A19" s="18">
        <v>212110120</v>
      </c>
      <c r="B19" s="26" t="s">
        <v>218</v>
      </c>
      <c r="C19" s="73" t="s">
        <v>125</v>
      </c>
      <c r="D19" s="76">
        <v>2549233</v>
      </c>
      <c r="E19" s="73" t="s">
        <v>263</v>
      </c>
      <c r="F19" s="3" t="s">
        <v>161</v>
      </c>
      <c r="G19" s="3" t="s">
        <v>127</v>
      </c>
      <c r="H19" s="10" t="s">
        <v>272</v>
      </c>
    </row>
    <row r="20" spans="1:8" s="5" customFormat="1" ht="33.75" customHeight="1" x14ac:dyDescent="0.25">
      <c r="A20" s="18">
        <v>212110120</v>
      </c>
      <c r="B20" s="26" t="s">
        <v>219</v>
      </c>
      <c r="C20" s="73" t="s">
        <v>125</v>
      </c>
      <c r="D20" s="76">
        <v>4000000</v>
      </c>
      <c r="E20" s="73" t="s">
        <v>263</v>
      </c>
      <c r="F20" s="3" t="s">
        <v>161</v>
      </c>
      <c r="G20" s="3" t="s">
        <v>127</v>
      </c>
      <c r="H20" s="10" t="s">
        <v>272</v>
      </c>
    </row>
    <row r="21" spans="1:8" s="5" customFormat="1" ht="33.75" customHeight="1" x14ac:dyDescent="0.25">
      <c r="A21" s="18">
        <v>212110120</v>
      </c>
      <c r="B21" s="26" t="s">
        <v>220</v>
      </c>
      <c r="C21" s="73" t="s">
        <v>125</v>
      </c>
      <c r="D21" s="76">
        <f>8829122-2067985</f>
        <v>6761137</v>
      </c>
      <c r="E21" s="73" t="s">
        <v>263</v>
      </c>
      <c r="F21" s="3" t="s">
        <v>161</v>
      </c>
      <c r="G21" s="3" t="s">
        <v>127</v>
      </c>
      <c r="H21" s="10" t="s">
        <v>272</v>
      </c>
    </row>
    <row r="22" spans="1:8" s="5" customFormat="1" ht="33.75" customHeight="1" x14ac:dyDescent="0.25">
      <c r="A22" s="18">
        <v>212110120</v>
      </c>
      <c r="B22" s="26" t="s">
        <v>258</v>
      </c>
      <c r="C22" s="73" t="s">
        <v>125</v>
      </c>
      <c r="D22" s="76">
        <v>19354159</v>
      </c>
      <c r="E22" s="73" t="s">
        <v>263</v>
      </c>
      <c r="F22" s="3" t="s">
        <v>161</v>
      </c>
      <c r="G22" s="3" t="s">
        <v>127</v>
      </c>
      <c r="H22" s="10" t="s">
        <v>272</v>
      </c>
    </row>
    <row r="23" spans="1:8" s="5" customFormat="1" ht="33.75" customHeight="1" x14ac:dyDescent="0.25">
      <c r="A23" s="18">
        <v>212110120</v>
      </c>
      <c r="B23" s="26" t="s">
        <v>221</v>
      </c>
      <c r="C23" s="73" t="s">
        <v>125</v>
      </c>
      <c r="D23" s="76">
        <v>2026476</v>
      </c>
      <c r="E23" s="73" t="s">
        <v>263</v>
      </c>
      <c r="F23" s="3" t="s">
        <v>161</v>
      </c>
      <c r="G23" s="3" t="s">
        <v>127</v>
      </c>
      <c r="H23" s="10" t="s">
        <v>272</v>
      </c>
    </row>
    <row r="24" spans="1:8" s="5" customFormat="1" ht="33.75" customHeight="1" x14ac:dyDescent="0.25">
      <c r="A24" s="18">
        <v>212110120</v>
      </c>
      <c r="B24" s="26" t="s">
        <v>222</v>
      </c>
      <c r="C24" s="73" t="s">
        <v>125</v>
      </c>
      <c r="D24" s="76">
        <f>33634670-1629283</f>
        <v>32005387</v>
      </c>
      <c r="E24" s="73" t="s">
        <v>263</v>
      </c>
      <c r="F24" s="3" t="s">
        <v>161</v>
      </c>
      <c r="G24" s="3" t="s">
        <v>127</v>
      </c>
      <c r="H24" s="10" t="s">
        <v>272</v>
      </c>
    </row>
    <row r="25" spans="1:8" s="5" customFormat="1" ht="33.75" customHeight="1" x14ac:dyDescent="0.25">
      <c r="A25" s="18">
        <v>212110120</v>
      </c>
      <c r="B25" s="26" t="s">
        <v>223</v>
      </c>
      <c r="C25" s="73" t="s">
        <v>125</v>
      </c>
      <c r="D25" s="76">
        <v>7000000</v>
      </c>
      <c r="E25" s="73" t="s">
        <v>263</v>
      </c>
      <c r="F25" s="3" t="s">
        <v>161</v>
      </c>
      <c r="G25" s="3" t="s">
        <v>127</v>
      </c>
      <c r="H25" s="10" t="s">
        <v>272</v>
      </c>
    </row>
    <row r="26" spans="1:8" s="5" customFormat="1" ht="33.75" customHeight="1" x14ac:dyDescent="0.25">
      <c r="A26" s="18">
        <v>212110120</v>
      </c>
      <c r="B26" s="26" t="s">
        <v>224</v>
      </c>
      <c r="C26" s="73" t="s">
        <v>125</v>
      </c>
      <c r="D26" s="76">
        <v>10000000</v>
      </c>
      <c r="E26" s="73" t="s">
        <v>263</v>
      </c>
      <c r="F26" s="3" t="s">
        <v>161</v>
      </c>
      <c r="G26" s="3" t="s">
        <v>127</v>
      </c>
      <c r="H26" s="10" t="s">
        <v>272</v>
      </c>
    </row>
    <row r="27" spans="1:8" s="5" customFormat="1" ht="46.5" customHeight="1" x14ac:dyDescent="0.25">
      <c r="A27" s="18">
        <v>212110520</v>
      </c>
      <c r="B27" s="26" t="s">
        <v>225</v>
      </c>
      <c r="C27" s="73" t="s">
        <v>125</v>
      </c>
      <c r="D27" s="76">
        <v>2269436777</v>
      </c>
      <c r="E27" s="73" t="s">
        <v>263</v>
      </c>
      <c r="F27" s="3" t="s">
        <v>161</v>
      </c>
      <c r="G27" s="3" t="s">
        <v>127</v>
      </c>
      <c r="H27" s="10" t="s">
        <v>272</v>
      </c>
    </row>
    <row r="28" spans="1:8" s="5" customFormat="1" ht="46.5" customHeight="1" x14ac:dyDescent="0.25">
      <c r="A28" s="18">
        <v>212110120</v>
      </c>
      <c r="B28" s="26" t="s">
        <v>227</v>
      </c>
      <c r="C28" s="73" t="s">
        <v>125</v>
      </c>
      <c r="D28" s="76">
        <v>4000000</v>
      </c>
      <c r="E28" s="73" t="s">
        <v>263</v>
      </c>
      <c r="F28" s="3" t="s">
        <v>161</v>
      </c>
      <c r="G28" s="3" t="s">
        <v>127</v>
      </c>
      <c r="H28" s="10" t="s">
        <v>272</v>
      </c>
    </row>
    <row r="29" spans="1:8" s="5" customFormat="1" ht="46.5" customHeight="1" x14ac:dyDescent="0.25">
      <c r="A29" s="18">
        <v>212110120</v>
      </c>
      <c r="B29" s="26" t="s">
        <v>255</v>
      </c>
      <c r="C29" s="73" t="s">
        <v>125</v>
      </c>
      <c r="D29" s="76">
        <v>25000000</v>
      </c>
      <c r="E29" s="73" t="s">
        <v>263</v>
      </c>
      <c r="F29" s="3" t="s">
        <v>161</v>
      </c>
      <c r="G29" s="3" t="s">
        <v>127</v>
      </c>
      <c r="H29" s="10" t="s">
        <v>272</v>
      </c>
    </row>
    <row r="30" spans="1:8" s="5" customFormat="1" ht="46.5" customHeight="1" x14ac:dyDescent="0.25">
      <c r="A30" s="18">
        <v>212110120</v>
      </c>
      <c r="B30" s="26" t="s">
        <v>256</v>
      </c>
      <c r="C30" s="73" t="s">
        <v>125</v>
      </c>
      <c r="D30" s="76">
        <v>13360540</v>
      </c>
      <c r="E30" s="73" t="s">
        <v>263</v>
      </c>
      <c r="F30" s="3" t="s">
        <v>161</v>
      </c>
      <c r="G30" s="3" t="s">
        <v>127</v>
      </c>
      <c r="H30" s="10" t="s">
        <v>272</v>
      </c>
    </row>
    <row r="31" spans="1:8" s="5" customFormat="1" ht="46.5" customHeight="1" x14ac:dyDescent="0.25">
      <c r="A31" s="18">
        <v>212110120</v>
      </c>
      <c r="B31" s="26" t="s">
        <v>236</v>
      </c>
      <c r="C31" s="73" t="s">
        <v>125</v>
      </c>
      <c r="D31" s="76">
        <v>6100000</v>
      </c>
      <c r="E31" s="73" t="s">
        <v>263</v>
      </c>
      <c r="F31" s="3" t="s">
        <v>161</v>
      </c>
      <c r="G31" s="3" t="s">
        <v>127</v>
      </c>
      <c r="H31" s="10" t="s">
        <v>272</v>
      </c>
    </row>
    <row r="32" spans="1:8" ht="33.75" customHeight="1" x14ac:dyDescent="0.25">
      <c r="A32" s="18" t="s">
        <v>112</v>
      </c>
      <c r="B32" s="26" t="s">
        <v>7</v>
      </c>
      <c r="C32" s="73" t="s">
        <v>125</v>
      </c>
      <c r="D32" s="77">
        <v>7000000</v>
      </c>
      <c r="E32" s="26" t="s">
        <v>263</v>
      </c>
      <c r="F32" s="3" t="s">
        <v>161</v>
      </c>
      <c r="G32" s="3" t="s">
        <v>127</v>
      </c>
      <c r="H32" s="10" t="s">
        <v>128</v>
      </c>
    </row>
    <row r="33" spans="1:8" ht="33.75" customHeight="1" x14ac:dyDescent="0.25">
      <c r="A33" s="18" t="s">
        <v>112</v>
      </c>
      <c r="B33" s="26" t="s">
        <v>8</v>
      </c>
      <c r="C33" s="73" t="s">
        <v>125</v>
      </c>
      <c r="D33" s="77">
        <v>10500000</v>
      </c>
      <c r="E33" s="26" t="s">
        <v>263</v>
      </c>
      <c r="F33" s="3" t="s">
        <v>161</v>
      </c>
      <c r="G33" s="3" t="s">
        <v>130</v>
      </c>
      <c r="H33" s="10" t="s">
        <v>128</v>
      </c>
    </row>
    <row r="34" spans="1:8" ht="33.75" customHeight="1" x14ac:dyDescent="0.25">
      <c r="A34" s="18" t="s">
        <v>112</v>
      </c>
      <c r="B34" s="26" t="s">
        <v>9</v>
      </c>
      <c r="C34" s="73" t="s">
        <v>125</v>
      </c>
      <c r="D34" s="77">
        <v>4000000</v>
      </c>
      <c r="E34" s="26" t="s">
        <v>263</v>
      </c>
      <c r="F34" s="3" t="s">
        <v>161</v>
      </c>
      <c r="G34" s="3" t="s">
        <v>131</v>
      </c>
      <c r="H34" s="10" t="s">
        <v>128</v>
      </c>
    </row>
    <row r="35" spans="1:8" ht="33.75" customHeight="1" x14ac:dyDescent="0.25">
      <c r="A35" s="18" t="s">
        <v>112</v>
      </c>
      <c r="B35" s="26" t="s">
        <v>10</v>
      </c>
      <c r="C35" s="73" t="s">
        <v>125</v>
      </c>
      <c r="D35" s="77">
        <v>4000000</v>
      </c>
      <c r="E35" s="73" t="s">
        <v>263</v>
      </c>
      <c r="F35" s="3" t="s">
        <v>161</v>
      </c>
      <c r="G35" s="3" t="s">
        <v>131</v>
      </c>
      <c r="H35" s="10" t="s">
        <v>128</v>
      </c>
    </row>
    <row r="36" spans="1:8" ht="33.75" customHeight="1" x14ac:dyDescent="0.25">
      <c r="A36" s="18" t="s">
        <v>112</v>
      </c>
      <c r="B36" s="26" t="s">
        <v>11</v>
      </c>
      <c r="C36" s="73" t="s">
        <v>125</v>
      </c>
      <c r="D36" s="77">
        <v>16000000</v>
      </c>
      <c r="E36" s="26" t="s">
        <v>263</v>
      </c>
      <c r="F36" s="3" t="s">
        <v>161</v>
      </c>
      <c r="G36" s="3" t="s">
        <v>132</v>
      </c>
      <c r="H36" s="10" t="s">
        <v>128</v>
      </c>
    </row>
    <row r="37" spans="1:8" ht="33.75" customHeight="1" x14ac:dyDescent="0.25">
      <c r="A37" s="18" t="s">
        <v>112</v>
      </c>
      <c r="B37" s="26" t="s">
        <v>12</v>
      </c>
      <c r="C37" s="73" t="s">
        <v>125</v>
      </c>
      <c r="D37" s="77">
        <v>5000000</v>
      </c>
      <c r="E37" s="73" t="s">
        <v>263</v>
      </c>
      <c r="F37" s="3" t="s">
        <v>161</v>
      </c>
      <c r="G37" s="3" t="s">
        <v>133</v>
      </c>
      <c r="H37" s="10" t="s">
        <v>128</v>
      </c>
    </row>
    <row r="38" spans="1:8" ht="33.75" customHeight="1" x14ac:dyDescent="0.25">
      <c r="A38" s="18" t="s">
        <v>112</v>
      </c>
      <c r="B38" s="26" t="s">
        <v>13</v>
      </c>
      <c r="C38" s="73" t="s">
        <v>125</v>
      </c>
      <c r="D38" s="77">
        <v>22000000</v>
      </c>
      <c r="E38" s="73" t="s">
        <v>263</v>
      </c>
      <c r="F38" s="3" t="s">
        <v>161</v>
      </c>
      <c r="G38" s="3" t="s">
        <v>134</v>
      </c>
      <c r="H38" s="10" t="s">
        <v>128</v>
      </c>
    </row>
    <row r="39" spans="1:8" ht="33.75" customHeight="1" x14ac:dyDescent="0.25">
      <c r="A39" s="18" t="s">
        <v>112</v>
      </c>
      <c r="B39" s="26" t="s">
        <v>14</v>
      </c>
      <c r="C39" s="73" t="s">
        <v>125</v>
      </c>
      <c r="D39" s="77">
        <v>10500000</v>
      </c>
      <c r="E39" s="73" t="s">
        <v>263</v>
      </c>
      <c r="F39" s="3" t="s">
        <v>161</v>
      </c>
      <c r="G39" s="74" t="s">
        <v>135</v>
      </c>
      <c r="H39" s="10" t="s">
        <v>128</v>
      </c>
    </row>
    <row r="40" spans="1:8" ht="33.75" customHeight="1" x14ac:dyDescent="0.25">
      <c r="A40" s="18" t="s">
        <v>112</v>
      </c>
      <c r="B40" s="26" t="s">
        <v>15</v>
      </c>
      <c r="C40" s="73" t="s">
        <v>125</v>
      </c>
      <c r="D40" s="77">
        <v>17000000</v>
      </c>
      <c r="E40" s="73" t="s">
        <v>263</v>
      </c>
      <c r="F40" s="3" t="s">
        <v>161</v>
      </c>
      <c r="G40" s="74" t="s">
        <v>135</v>
      </c>
      <c r="H40" s="10" t="s">
        <v>128</v>
      </c>
    </row>
    <row r="41" spans="1:8" ht="33.75" customHeight="1" x14ac:dyDescent="0.25">
      <c r="A41" s="18" t="s">
        <v>112</v>
      </c>
      <c r="B41" s="26" t="s">
        <v>16</v>
      </c>
      <c r="C41" s="73" t="s">
        <v>125</v>
      </c>
      <c r="D41" s="77">
        <v>10000000</v>
      </c>
      <c r="E41" s="73" t="s">
        <v>263</v>
      </c>
      <c r="F41" s="3" t="s">
        <v>161</v>
      </c>
      <c r="G41" s="74" t="s">
        <v>136</v>
      </c>
      <c r="H41" s="10" t="s">
        <v>128</v>
      </c>
    </row>
    <row r="42" spans="1:8" ht="33.75" customHeight="1" x14ac:dyDescent="0.25">
      <c r="A42" s="18" t="s">
        <v>112</v>
      </c>
      <c r="B42" s="26" t="s">
        <v>17</v>
      </c>
      <c r="C42" s="73" t="s">
        <v>125</v>
      </c>
      <c r="D42" s="77">
        <v>21000000</v>
      </c>
      <c r="E42" s="73" t="s">
        <v>263</v>
      </c>
      <c r="F42" s="3" t="s">
        <v>161</v>
      </c>
      <c r="G42" s="74" t="s">
        <v>134</v>
      </c>
      <c r="H42" s="10" t="s">
        <v>128</v>
      </c>
    </row>
    <row r="43" spans="1:8" ht="33.75" customHeight="1" x14ac:dyDescent="0.25">
      <c r="A43" s="18" t="s">
        <v>112</v>
      </c>
      <c r="B43" s="26" t="s">
        <v>18</v>
      </c>
      <c r="C43" s="73" t="s">
        <v>125</v>
      </c>
      <c r="D43" s="77">
        <v>11000000</v>
      </c>
      <c r="E43" s="73" t="s">
        <v>263</v>
      </c>
      <c r="F43" s="3" t="s">
        <v>161</v>
      </c>
      <c r="G43" s="74" t="s">
        <v>137</v>
      </c>
      <c r="H43" s="10" t="s">
        <v>157</v>
      </c>
    </row>
    <row r="44" spans="1:8" ht="33.75" customHeight="1" x14ac:dyDescent="0.25">
      <c r="A44" s="18" t="s">
        <v>112</v>
      </c>
      <c r="B44" s="26" t="s">
        <v>19</v>
      </c>
      <c r="C44" s="73" t="s">
        <v>125</v>
      </c>
      <c r="D44" s="77">
        <v>11000000</v>
      </c>
      <c r="E44" s="73" t="s">
        <v>263</v>
      </c>
      <c r="F44" s="74">
        <v>42430</v>
      </c>
      <c r="G44" s="74" t="s">
        <v>134</v>
      </c>
      <c r="H44" s="10" t="s">
        <v>128</v>
      </c>
    </row>
    <row r="45" spans="1:8" ht="33.75" customHeight="1" x14ac:dyDescent="0.25">
      <c r="A45" s="18" t="s">
        <v>112</v>
      </c>
      <c r="B45" s="26" t="s">
        <v>20</v>
      </c>
      <c r="C45" s="73" t="s">
        <v>125</v>
      </c>
      <c r="D45" s="77">
        <v>8000000</v>
      </c>
      <c r="E45" s="73" t="s">
        <v>263</v>
      </c>
      <c r="F45" s="74">
        <v>42430</v>
      </c>
      <c r="G45" s="74" t="s">
        <v>134</v>
      </c>
      <c r="H45" s="10" t="s">
        <v>128</v>
      </c>
    </row>
    <row r="46" spans="1:8" ht="33.75" customHeight="1" x14ac:dyDescent="0.25">
      <c r="A46" s="18" t="s">
        <v>112</v>
      </c>
      <c r="B46" s="26" t="s">
        <v>21</v>
      </c>
      <c r="C46" s="73" t="s">
        <v>125</v>
      </c>
      <c r="D46" s="77">
        <v>17000000</v>
      </c>
      <c r="E46" s="73" t="s">
        <v>263</v>
      </c>
      <c r="F46" s="74">
        <v>42401</v>
      </c>
      <c r="G46" s="74" t="s">
        <v>138</v>
      </c>
      <c r="H46" s="10" t="s">
        <v>128</v>
      </c>
    </row>
    <row r="47" spans="1:8" ht="33.75" customHeight="1" x14ac:dyDescent="0.25">
      <c r="A47" s="18" t="s">
        <v>112</v>
      </c>
      <c r="B47" s="26" t="s">
        <v>22</v>
      </c>
      <c r="C47" s="73" t="s">
        <v>125</v>
      </c>
      <c r="D47" s="77">
        <v>11000000</v>
      </c>
      <c r="E47" s="73" t="s">
        <v>263</v>
      </c>
      <c r="F47" s="74">
        <v>42430</v>
      </c>
      <c r="G47" s="74" t="s">
        <v>131</v>
      </c>
      <c r="H47" s="10" t="s">
        <v>128</v>
      </c>
    </row>
    <row r="48" spans="1:8" ht="33.75" customHeight="1" x14ac:dyDescent="0.25">
      <c r="A48" s="18" t="s">
        <v>112</v>
      </c>
      <c r="B48" s="26" t="s">
        <v>23</v>
      </c>
      <c r="C48" s="73" t="s">
        <v>125</v>
      </c>
      <c r="D48" s="77">
        <v>8000000</v>
      </c>
      <c r="E48" s="73" t="s">
        <v>263</v>
      </c>
      <c r="F48" s="74">
        <v>42431</v>
      </c>
      <c r="G48" s="74" t="s">
        <v>136</v>
      </c>
      <c r="H48" s="10" t="s">
        <v>128</v>
      </c>
    </row>
    <row r="49" spans="1:8" ht="33.75" customHeight="1" x14ac:dyDescent="0.25">
      <c r="A49" s="18" t="s">
        <v>112</v>
      </c>
      <c r="B49" s="26" t="s">
        <v>24</v>
      </c>
      <c r="C49" s="73" t="s">
        <v>125</v>
      </c>
      <c r="D49" s="77">
        <v>11000000</v>
      </c>
      <c r="E49" s="73" t="s">
        <v>263</v>
      </c>
      <c r="F49" s="74">
        <v>42432</v>
      </c>
      <c r="G49" s="74" t="s">
        <v>134</v>
      </c>
      <c r="H49" s="10" t="s">
        <v>128</v>
      </c>
    </row>
    <row r="50" spans="1:8" ht="33.75" customHeight="1" x14ac:dyDescent="0.25">
      <c r="A50" s="18" t="s">
        <v>112</v>
      </c>
      <c r="B50" s="26" t="s">
        <v>25</v>
      </c>
      <c r="C50" s="73" t="s">
        <v>125</v>
      </c>
      <c r="D50" s="77">
        <v>1500000</v>
      </c>
      <c r="E50" s="73" t="s">
        <v>263</v>
      </c>
      <c r="F50" s="74">
        <v>42433</v>
      </c>
      <c r="G50" s="74" t="s">
        <v>134</v>
      </c>
      <c r="H50" s="10" t="s">
        <v>128</v>
      </c>
    </row>
    <row r="51" spans="1:8" ht="33.75" customHeight="1" x14ac:dyDescent="0.25">
      <c r="A51" s="18" t="s">
        <v>112</v>
      </c>
      <c r="B51" s="26" t="s">
        <v>26</v>
      </c>
      <c r="C51" s="73" t="s">
        <v>125</v>
      </c>
      <c r="D51" s="77">
        <v>11000000</v>
      </c>
      <c r="E51" s="73" t="s">
        <v>263</v>
      </c>
      <c r="F51" s="74">
        <v>42434</v>
      </c>
      <c r="G51" s="74" t="s">
        <v>137</v>
      </c>
      <c r="H51" s="10" t="s">
        <v>128</v>
      </c>
    </row>
    <row r="52" spans="1:8" ht="33.75" customHeight="1" x14ac:dyDescent="0.25">
      <c r="A52" s="18" t="s">
        <v>112</v>
      </c>
      <c r="B52" s="26" t="s">
        <v>27</v>
      </c>
      <c r="C52" s="73" t="s">
        <v>125</v>
      </c>
      <c r="D52" s="77">
        <v>8000000</v>
      </c>
      <c r="E52" s="73" t="s">
        <v>263</v>
      </c>
      <c r="F52" s="74">
        <v>42401</v>
      </c>
      <c r="G52" s="74" t="s">
        <v>138</v>
      </c>
      <c r="H52" s="10" t="s">
        <v>128</v>
      </c>
    </row>
    <row r="53" spans="1:8" ht="33.75" customHeight="1" x14ac:dyDescent="0.25">
      <c r="A53" s="18" t="s">
        <v>112</v>
      </c>
      <c r="B53" s="26" t="s">
        <v>28</v>
      </c>
      <c r="C53" s="73" t="s">
        <v>125</v>
      </c>
      <c r="D53" s="77">
        <v>12500000</v>
      </c>
      <c r="E53" s="73" t="s">
        <v>263</v>
      </c>
      <c r="F53" s="74">
        <v>42402</v>
      </c>
      <c r="G53" s="74" t="s">
        <v>139</v>
      </c>
      <c r="H53" s="10" t="s">
        <v>128</v>
      </c>
    </row>
    <row r="54" spans="1:8" ht="33.75" customHeight="1" x14ac:dyDescent="0.25">
      <c r="A54" s="18" t="s">
        <v>112</v>
      </c>
      <c r="B54" s="26" t="s">
        <v>29</v>
      </c>
      <c r="C54" s="73" t="s">
        <v>125</v>
      </c>
      <c r="D54" s="77">
        <v>11000000</v>
      </c>
      <c r="E54" s="73" t="s">
        <v>263</v>
      </c>
      <c r="F54" s="74">
        <v>42403</v>
      </c>
      <c r="G54" s="74" t="s">
        <v>131</v>
      </c>
      <c r="H54" s="10" t="s">
        <v>128</v>
      </c>
    </row>
    <row r="55" spans="1:8" ht="33.75" customHeight="1" x14ac:dyDescent="0.25">
      <c r="A55" s="18" t="s">
        <v>112</v>
      </c>
      <c r="B55" s="26" t="s">
        <v>30</v>
      </c>
      <c r="C55" s="73" t="s">
        <v>125</v>
      </c>
      <c r="D55" s="77">
        <v>7500000</v>
      </c>
      <c r="E55" s="26" t="s">
        <v>263</v>
      </c>
      <c r="F55" s="3">
        <v>42401</v>
      </c>
      <c r="G55" s="3" t="s">
        <v>138</v>
      </c>
      <c r="H55" s="10" t="s">
        <v>128</v>
      </c>
    </row>
    <row r="56" spans="1:8" ht="33.75" customHeight="1" x14ac:dyDescent="0.25">
      <c r="A56" s="18" t="s">
        <v>112</v>
      </c>
      <c r="B56" s="26" t="s">
        <v>31</v>
      </c>
      <c r="C56" s="73" t="s">
        <v>125</v>
      </c>
      <c r="D56" s="77">
        <v>4000000</v>
      </c>
      <c r="E56" s="26" t="s">
        <v>263</v>
      </c>
      <c r="F56" s="3">
        <v>42401</v>
      </c>
      <c r="G56" s="3" t="s">
        <v>140</v>
      </c>
      <c r="H56" s="10" t="s">
        <v>128</v>
      </c>
    </row>
    <row r="57" spans="1:8" ht="33.75" customHeight="1" x14ac:dyDescent="0.25">
      <c r="A57" s="18" t="s">
        <v>112</v>
      </c>
      <c r="B57" s="26" t="s">
        <v>32</v>
      </c>
      <c r="C57" s="73" t="s">
        <v>125</v>
      </c>
      <c r="D57" s="77">
        <v>14000000</v>
      </c>
      <c r="E57" s="26" t="s">
        <v>263</v>
      </c>
      <c r="F57" s="3">
        <v>42401</v>
      </c>
      <c r="G57" s="3" t="s">
        <v>131</v>
      </c>
      <c r="H57" s="10" t="s">
        <v>128</v>
      </c>
    </row>
    <row r="58" spans="1:8" ht="33.75" customHeight="1" x14ac:dyDescent="0.25">
      <c r="A58" s="18" t="s">
        <v>112</v>
      </c>
      <c r="B58" s="26" t="s">
        <v>33</v>
      </c>
      <c r="C58" s="73" t="s">
        <v>125</v>
      </c>
      <c r="D58" s="77">
        <v>5000000</v>
      </c>
      <c r="E58" s="26" t="s">
        <v>263</v>
      </c>
      <c r="F58" s="3">
        <v>42401</v>
      </c>
      <c r="G58" s="3" t="s">
        <v>131</v>
      </c>
      <c r="H58" s="10" t="s">
        <v>128</v>
      </c>
    </row>
    <row r="59" spans="1:8" ht="33.75" customHeight="1" x14ac:dyDescent="0.25">
      <c r="A59" s="18" t="s">
        <v>112</v>
      </c>
      <c r="B59" s="26" t="s">
        <v>34</v>
      </c>
      <c r="C59" s="73" t="s">
        <v>125</v>
      </c>
      <c r="D59" s="77">
        <v>7500000</v>
      </c>
      <c r="E59" s="26" t="s">
        <v>263</v>
      </c>
      <c r="F59" s="3">
        <v>42401</v>
      </c>
      <c r="G59" s="3" t="s">
        <v>131</v>
      </c>
      <c r="H59" s="10" t="s">
        <v>128</v>
      </c>
    </row>
    <row r="60" spans="1:8" ht="33.75" customHeight="1" x14ac:dyDescent="0.25">
      <c r="A60" s="18" t="s">
        <v>112</v>
      </c>
      <c r="B60" s="26" t="s">
        <v>35</v>
      </c>
      <c r="C60" s="73" t="s">
        <v>125</v>
      </c>
      <c r="D60" s="77">
        <v>11000000</v>
      </c>
      <c r="E60" s="26" t="s">
        <v>263</v>
      </c>
      <c r="F60" s="3">
        <v>42522</v>
      </c>
      <c r="G60" s="3" t="s">
        <v>132</v>
      </c>
      <c r="H60" s="10" t="s">
        <v>128</v>
      </c>
    </row>
    <row r="61" spans="1:8" ht="33.75" customHeight="1" x14ac:dyDescent="0.25">
      <c r="A61" s="18" t="s">
        <v>112</v>
      </c>
      <c r="B61" s="26" t="s">
        <v>36</v>
      </c>
      <c r="C61" s="73" t="s">
        <v>125</v>
      </c>
      <c r="D61" s="77">
        <v>11500000</v>
      </c>
      <c r="E61" s="26" t="s">
        <v>263</v>
      </c>
      <c r="F61" s="3">
        <v>42401</v>
      </c>
      <c r="G61" s="3" t="s">
        <v>131</v>
      </c>
      <c r="H61" s="10" t="s">
        <v>128</v>
      </c>
    </row>
    <row r="62" spans="1:8" ht="33.75" customHeight="1" x14ac:dyDescent="0.25">
      <c r="A62" s="18" t="s">
        <v>112</v>
      </c>
      <c r="B62" s="26" t="s">
        <v>37</v>
      </c>
      <c r="C62" s="73" t="s">
        <v>125</v>
      </c>
      <c r="D62" s="77">
        <v>2000000</v>
      </c>
      <c r="E62" s="26" t="s">
        <v>263</v>
      </c>
      <c r="F62" s="3">
        <v>42430</v>
      </c>
      <c r="G62" s="3" t="s">
        <v>141</v>
      </c>
      <c r="H62" s="10" t="s">
        <v>128</v>
      </c>
    </row>
    <row r="63" spans="1:8" ht="33.75" customHeight="1" x14ac:dyDescent="0.25">
      <c r="A63" s="18" t="s">
        <v>112</v>
      </c>
      <c r="B63" s="26" t="s">
        <v>38</v>
      </c>
      <c r="C63" s="73" t="s">
        <v>125</v>
      </c>
      <c r="D63" s="77">
        <v>1500000</v>
      </c>
      <c r="E63" s="26" t="s">
        <v>263</v>
      </c>
      <c r="F63" s="3">
        <v>42430</v>
      </c>
      <c r="G63" s="3" t="s">
        <v>141</v>
      </c>
      <c r="H63" s="10" t="s">
        <v>128</v>
      </c>
    </row>
    <row r="64" spans="1:8" ht="33.75" customHeight="1" x14ac:dyDescent="0.25">
      <c r="A64" s="18" t="s">
        <v>112</v>
      </c>
      <c r="B64" s="26" t="s">
        <v>39</v>
      </c>
      <c r="C64" s="73" t="s">
        <v>125</v>
      </c>
      <c r="D64" s="77">
        <v>11000000</v>
      </c>
      <c r="E64" s="26" t="s">
        <v>263</v>
      </c>
      <c r="F64" s="3">
        <v>42430</v>
      </c>
      <c r="G64" s="3" t="s">
        <v>131</v>
      </c>
      <c r="H64" s="10" t="s">
        <v>128</v>
      </c>
    </row>
    <row r="65" spans="1:8" ht="33.75" customHeight="1" x14ac:dyDescent="0.25">
      <c r="A65" s="18" t="s">
        <v>112</v>
      </c>
      <c r="B65" s="26" t="s">
        <v>40</v>
      </c>
      <c r="C65" s="73" t="s">
        <v>125</v>
      </c>
      <c r="D65" s="77">
        <v>7500000</v>
      </c>
      <c r="E65" s="26" t="s">
        <v>263</v>
      </c>
      <c r="F65" s="3">
        <v>42461</v>
      </c>
      <c r="G65" s="3" t="s">
        <v>131</v>
      </c>
      <c r="H65" s="10" t="s">
        <v>128</v>
      </c>
    </row>
    <row r="66" spans="1:8" ht="33.75" customHeight="1" x14ac:dyDescent="0.25">
      <c r="A66" s="18" t="s">
        <v>112</v>
      </c>
      <c r="B66" s="26" t="s">
        <v>41</v>
      </c>
      <c r="C66" s="73" t="s">
        <v>125</v>
      </c>
      <c r="D66" s="77">
        <v>11000000</v>
      </c>
      <c r="E66" s="26" t="s">
        <v>263</v>
      </c>
      <c r="F66" s="3">
        <v>42401</v>
      </c>
      <c r="G66" s="3" t="s">
        <v>138</v>
      </c>
      <c r="H66" s="10" t="s">
        <v>128</v>
      </c>
    </row>
    <row r="67" spans="1:8" ht="33.75" customHeight="1" x14ac:dyDescent="0.25">
      <c r="A67" s="18" t="s">
        <v>112</v>
      </c>
      <c r="B67" s="26" t="s">
        <v>42</v>
      </c>
      <c r="C67" s="73" t="s">
        <v>125</v>
      </c>
      <c r="D67" s="77">
        <v>9000000</v>
      </c>
      <c r="E67" s="26" t="s">
        <v>263</v>
      </c>
      <c r="F67" s="3">
        <v>42401</v>
      </c>
      <c r="G67" s="3" t="s">
        <v>138</v>
      </c>
      <c r="H67" s="10" t="s">
        <v>128</v>
      </c>
    </row>
    <row r="68" spans="1:8" ht="33.75" customHeight="1" x14ac:dyDescent="0.25">
      <c r="A68" s="18" t="s">
        <v>112</v>
      </c>
      <c r="B68" s="26" t="s">
        <v>43</v>
      </c>
      <c r="C68" s="73" t="s">
        <v>125</v>
      </c>
      <c r="D68" s="77">
        <v>2000000</v>
      </c>
      <c r="E68" s="26" t="s">
        <v>263</v>
      </c>
      <c r="F68" s="3">
        <v>42461</v>
      </c>
      <c r="G68" s="3" t="s">
        <v>132</v>
      </c>
      <c r="H68" s="10" t="s">
        <v>128</v>
      </c>
    </row>
    <row r="69" spans="1:8" ht="33.75" customHeight="1" x14ac:dyDescent="0.25">
      <c r="A69" s="18" t="s">
        <v>112</v>
      </c>
      <c r="B69" s="26" t="s">
        <v>44</v>
      </c>
      <c r="C69" s="73" t="s">
        <v>125</v>
      </c>
      <c r="D69" s="77">
        <v>7500000</v>
      </c>
      <c r="E69" s="26" t="s">
        <v>263</v>
      </c>
      <c r="F69" s="3">
        <v>42430</v>
      </c>
      <c r="G69" s="3" t="s">
        <v>143</v>
      </c>
      <c r="H69" s="10" t="s">
        <v>128</v>
      </c>
    </row>
    <row r="70" spans="1:8" ht="33.75" customHeight="1" x14ac:dyDescent="0.25">
      <c r="A70" s="18" t="s">
        <v>112</v>
      </c>
      <c r="B70" s="26" t="s">
        <v>45</v>
      </c>
      <c r="C70" s="73" t="s">
        <v>125</v>
      </c>
      <c r="D70" s="77">
        <v>27000000</v>
      </c>
      <c r="E70" s="26" t="s">
        <v>263</v>
      </c>
      <c r="F70" s="3">
        <v>42430</v>
      </c>
      <c r="G70" s="3" t="s">
        <v>138</v>
      </c>
      <c r="H70" s="10" t="s">
        <v>128</v>
      </c>
    </row>
    <row r="71" spans="1:8" ht="33.75" customHeight="1" x14ac:dyDescent="0.25">
      <c r="A71" s="18" t="s">
        <v>112</v>
      </c>
      <c r="B71" s="26" t="s">
        <v>46</v>
      </c>
      <c r="C71" s="73" t="s">
        <v>125</v>
      </c>
      <c r="D71" s="77">
        <v>11000000</v>
      </c>
      <c r="E71" s="26" t="s">
        <v>263</v>
      </c>
      <c r="F71" s="3">
        <v>42401</v>
      </c>
      <c r="G71" s="3" t="s">
        <v>138</v>
      </c>
      <c r="H71" s="10" t="s">
        <v>128</v>
      </c>
    </row>
    <row r="72" spans="1:8" ht="47.25" customHeight="1" x14ac:dyDescent="0.25">
      <c r="A72" s="18" t="s">
        <v>112</v>
      </c>
      <c r="B72" s="26" t="s">
        <v>47</v>
      </c>
      <c r="C72" s="73" t="s">
        <v>125</v>
      </c>
      <c r="D72" s="77">
        <v>8000000</v>
      </c>
      <c r="E72" s="26" t="s">
        <v>263</v>
      </c>
      <c r="F72" s="3">
        <v>42461</v>
      </c>
      <c r="G72" s="3" t="s">
        <v>131</v>
      </c>
      <c r="H72" s="10" t="s">
        <v>128</v>
      </c>
    </row>
    <row r="73" spans="1:8" ht="33.75" customHeight="1" x14ac:dyDescent="0.25">
      <c r="A73" s="18" t="s">
        <v>112</v>
      </c>
      <c r="B73" s="26" t="s">
        <v>48</v>
      </c>
      <c r="C73" s="73" t="s">
        <v>125</v>
      </c>
      <c r="D73" s="77">
        <v>2000000</v>
      </c>
      <c r="E73" s="26" t="s">
        <v>263</v>
      </c>
      <c r="F73" s="3">
        <v>42401</v>
      </c>
      <c r="G73" s="3" t="s">
        <v>131</v>
      </c>
      <c r="H73" s="10" t="s">
        <v>128</v>
      </c>
    </row>
    <row r="74" spans="1:8" ht="30" x14ac:dyDescent="0.25">
      <c r="A74" s="18" t="s">
        <v>112</v>
      </c>
      <c r="B74" s="26" t="s">
        <v>49</v>
      </c>
      <c r="C74" s="73" t="s">
        <v>125</v>
      </c>
      <c r="D74" s="77">
        <v>7000000</v>
      </c>
      <c r="E74" s="26" t="s">
        <v>263</v>
      </c>
      <c r="F74" s="3">
        <v>42401</v>
      </c>
      <c r="G74" s="3" t="s">
        <v>138</v>
      </c>
      <c r="H74" s="10" t="s">
        <v>115</v>
      </c>
    </row>
    <row r="75" spans="1:8" ht="33.75" customHeight="1" x14ac:dyDescent="0.25">
      <c r="A75" s="18" t="s">
        <v>112</v>
      </c>
      <c r="B75" s="26" t="s">
        <v>50</v>
      </c>
      <c r="C75" s="73" t="s">
        <v>125</v>
      </c>
      <c r="D75" s="77">
        <v>4000000</v>
      </c>
      <c r="E75" s="26" t="s">
        <v>263</v>
      </c>
      <c r="F75" s="3" t="s">
        <v>161</v>
      </c>
      <c r="G75" s="3" t="s">
        <v>131</v>
      </c>
      <c r="H75" s="10" t="s">
        <v>128</v>
      </c>
    </row>
    <row r="76" spans="1:8" ht="75" x14ac:dyDescent="0.25">
      <c r="A76" s="18" t="s">
        <v>112</v>
      </c>
      <c r="B76" s="4" t="s">
        <v>51</v>
      </c>
      <c r="C76" s="73" t="s">
        <v>125</v>
      </c>
      <c r="D76" s="77">
        <v>7000000</v>
      </c>
      <c r="E76" s="26" t="s">
        <v>263</v>
      </c>
      <c r="F76" s="3" t="s">
        <v>161</v>
      </c>
      <c r="G76" s="3" t="s">
        <v>138</v>
      </c>
      <c r="H76" s="10" t="s">
        <v>122</v>
      </c>
    </row>
    <row r="77" spans="1:8" ht="33.75" customHeight="1" x14ac:dyDescent="0.25">
      <c r="A77" s="18" t="s">
        <v>112</v>
      </c>
      <c r="B77" s="26" t="s">
        <v>52</v>
      </c>
      <c r="C77" s="73" t="s">
        <v>125</v>
      </c>
      <c r="D77" s="77">
        <v>6000000</v>
      </c>
      <c r="E77" s="26" t="s">
        <v>263</v>
      </c>
      <c r="F77" s="3" t="s">
        <v>161</v>
      </c>
      <c r="G77" s="3" t="s">
        <v>138</v>
      </c>
      <c r="H77" s="10" t="s">
        <v>122</v>
      </c>
    </row>
    <row r="78" spans="1:8" ht="33.75" customHeight="1" x14ac:dyDescent="0.25">
      <c r="A78" s="18" t="s">
        <v>112</v>
      </c>
      <c r="B78" s="26" t="s">
        <v>53</v>
      </c>
      <c r="C78" s="73" t="s">
        <v>125</v>
      </c>
      <c r="D78" s="77">
        <v>4000000</v>
      </c>
      <c r="E78" s="26" t="s">
        <v>263</v>
      </c>
      <c r="F78" s="3" t="s">
        <v>161</v>
      </c>
      <c r="G78" s="3" t="s">
        <v>138</v>
      </c>
      <c r="H78" s="10" t="s">
        <v>122</v>
      </c>
    </row>
    <row r="79" spans="1:8" ht="45" x14ac:dyDescent="0.25">
      <c r="A79" s="18" t="s">
        <v>112</v>
      </c>
      <c r="B79" s="4" t="s">
        <v>54</v>
      </c>
      <c r="C79" s="73" t="s">
        <v>125</v>
      </c>
      <c r="D79" s="77">
        <v>7000000</v>
      </c>
      <c r="E79" s="26" t="s">
        <v>263</v>
      </c>
      <c r="F79" s="3" t="s">
        <v>161</v>
      </c>
      <c r="G79" s="3" t="s">
        <v>138</v>
      </c>
      <c r="H79" s="10" t="s">
        <v>122</v>
      </c>
    </row>
    <row r="80" spans="1:8" ht="75" x14ac:dyDescent="0.25">
      <c r="A80" s="18" t="s">
        <v>112</v>
      </c>
      <c r="B80" s="4" t="s">
        <v>55</v>
      </c>
      <c r="C80" s="73" t="s">
        <v>125</v>
      </c>
      <c r="D80" s="77">
        <v>15000000</v>
      </c>
      <c r="E80" s="26" t="s">
        <v>263</v>
      </c>
      <c r="F80" s="3" t="s">
        <v>161</v>
      </c>
      <c r="G80" s="3" t="s">
        <v>138</v>
      </c>
      <c r="H80" s="10" t="s">
        <v>122</v>
      </c>
    </row>
    <row r="81" spans="1:8" ht="45" x14ac:dyDescent="0.25">
      <c r="A81" s="18" t="s">
        <v>112</v>
      </c>
      <c r="B81" s="4" t="s">
        <v>56</v>
      </c>
      <c r="C81" s="73" t="s">
        <v>125</v>
      </c>
      <c r="D81" s="77">
        <v>6000000</v>
      </c>
      <c r="E81" s="26" t="s">
        <v>263</v>
      </c>
      <c r="F81" s="3" t="s">
        <v>161</v>
      </c>
      <c r="G81" s="3" t="s">
        <v>138</v>
      </c>
      <c r="H81" s="10" t="s">
        <v>122</v>
      </c>
    </row>
    <row r="82" spans="1:8" ht="60" x14ac:dyDescent="0.25">
      <c r="A82" s="18" t="s">
        <v>112</v>
      </c>
      <c r="B82" s="4" t="s">
        <v>57</v>
      </c>
      <c r="C82" s="73" t="s">
        <v>125</v>
      </c>
      <c r="D82" s="77">
        <v>15000000</v>
      </c>
      <c r="E82" s="26" t="s">
        <v>263</v>
      </c>
      <c r="F82" s="3" t="s">
        <v>161</v>
      </c>
      <c r="G82" s="3" t="s">
        <v>138</v>
      </c>
      <c r="H82" s="10" t="s">
        <v>122</v>
      </c>
    </row>
    <row r="83" spans="1:8" ht="45" x14ac:dyDescent="0.25">
      <c r="A83" s="18" t="s">
        <v>112</v>
      </c>
      <c r="B83" s="4" t="s">
        <v>58</v>
      </c>
      <c r="C83" s="73" t="s">
        <v>125</v>
      </c>
      <c r="D83" s="77">
        <v>6000000</v>
      </c>
      <c r="E83" s="26" t="s">
        <v>263</v>
      </c>
      <c r="F83" s="3" t="s">
        <v>161</v>
      </c>
      <c r="G83" s="3" t="s">
        <v>138</v>
      </c>
      <c r="H83" s="10" t="s">
        <v>122</v>
      </c>
    </row>
    <row r="84" spans="1:8" ht="33.75" customHeight="1" x14ac:dyDescent="0.25">
      <c r="A84" s="18" t="s">
        <v>112</v>
      </c>
      <c r="B84" s="4" t="s">
        <v>59</v>
      </c>
      <c r="C84" s="73" t="s">
        <v>125</v>
      </c>
      <c r="D84" s="77">
        <v>8000000</v>
      </c>
      <c r="E84" s="26" t="s">
        <v>263</v>
      </c>
      <c r="F84" s="3" t="s">
        <v>161</v>
      </c>
      <c r="G84" s="3" t="s">
        <v>138</v>
      </c>
      <c r="H84" s="10" t="s">
        <v>122</v>
      </c>
    </row>
    <row r="85" spans="1:8" ht="60" x14ac:dyDescent="0.25">
      <c r="A85" s="18" t="s">
        <v>112</v>
      </c>
      <c r="B85" s="4" t="s">
        <v>60</v>
      </c>
      <c r="C85" s="73" t="s">
        <v>125</v>
      </c>
      <c r="D85" s="77">
        <v>15000000</v>
      </c>
      <c r="E85" s="26" t="s">
        <v>263</v>
      </c>
      <c r="F85" s="3" t="s">
        <v>161</v>
      </c>
      <c r="G85" s="3" t="s">
        <v>138</v>
      </c>
      <c r="H85" s="10" t="s">
        <v>122</v>
      </c>
    </row>
    <row r="86" spans="1:8" ht="60" x14ac:dyDescent="0.25">
      <c r="A86" s="18" t="s">
        <v>112</v>
      </c>
      <c r="B86" s="4" t="s">
        <v>61</v>
      </c>
      <c r="C86" s="73" t="s">
        <v>125</v>
      </c>
      <c r="D86" s="77">
        <v>4000000</v>
      </c>
      <c r="E86" s="26" t="s">
        <v>263</v>
      </c>
      <c r="F86" s="3" t="s">
        <v>161</v>
      </c>
      <c r="G86" s="3" t="s">
        <v>138</v>
      </c>
      <c r="H86" s="10" t="s">
        <v>122</v>
      </c>
    </row>
    <row r="87" spans="1:8" ht="45" x14ac:dyDescent="0.25">
      <c r="A87" s="18" t="s">
        <v>112</v>
      </c>
      <c r="B87" s="4" t="s">
        <v>62</v>
      </c>
      <c r="C87" s="73" t="s">
        <v>125</v>
      </c>
      <c r="D87" s="77">
        <v>20000000</v>
      </c>
      <c r="E87" s="26" t="s">
        <v>263</v>
      </c>
      <c r="F87" s="3" t="s">
        <v>161</v>
      </c>
      <c r="G87" s="3" t="s">
        <v>138</v>
      </c>
      <c r="H87" s="10" t="s">
        <v>122</v>
      </c>
    </row>
    <row r="88" spans="1:8" ht="30" x14ac:dyDescent="0.25">
      <c r="A88" s="18" t="s">
        <v>112</v>
      </c>
      <c r="B88" s="4" t="s">
        <v>63</v>
      </c>
      <c r="C88" s="73" t="s">
        <v>125</v>
      </c>
      <c r="D88" s="77">
        <v>5000000</v>
      </c>
      <c r="E88" s="26" t="s">
        <v>263</v>
      </c>
      <c r="F88" s="3" t="s">
        <v>161</v>
      </c>
      <c r="G88" s="3" t="s">
        <v>138</v>
      </c>
      <c r="H88" s="10" t="s">
        <v>122</v>
      </c>
    </row>
    <row r="89" spans="1:8" ht="45" x14ac:dyDescent="0.25">
      <c r="A89" s="18" t="s">
        <v>112</v>
      </c>
      <c r="B89" s="4" t="s">
        <v>64</v>
      </c>
      <c r="C89" s="73" t="s">
        <v>125</v>
      </c>
      <c r="D89" s="77">
        <v>15000000</v>
      </c>
      <c r="E89" s="26" t="s">
        <v>263</v>
      </c>
      <c r="F89" s="3" t="s">
        <v>161</v>
      </c>
      <c r="G89" s="3" t="s">
        <v>138</v>
      </c>
      <c r="H89" s="10" t="s">
        <v>122</v>
      </c>
    </row>
    <row r="90" spans="1:8" ht="33.75" customHeight="1" x14ac:dyDescent="0.25">
      <c r="A90" s="18" t="s">
        <v>112</v>
      </c>
      <c r="B90" s="4" t="s">
        <v>65</v>
      </c>
      <c r="C90" s="73" t="s">
        <v>125</v>
      </c>
      <c r="D90" s="77">
        <v>6000000</v>
      </c>
      <c r="E90" s="26" t="s">
        <v>263</v>
      </c>
      <c r="F90" s="3" t="s">
        <v>161</v>
      </c>
      <c r="G90" s="3" t="s">
        <v>138</v>
      </c>
      <c r="H90" s="10" t="s">
        <v>122</v>
      </c>
    </row>
    <row r="91" spans="1:8" ht="45" x14ac:dyDescent="0.25">
      <c r="A91" s="18" t="s">
        <v>112</v>
      </c>
      <c r="B91" s="4" t="s">
        <v>66</v>
      </c>
      <c r="C91" s="73" t="s">
        <v>125</v>
      </c>
      <c r="D91" s="77">
        <v>20000000</v>
      </c>
      <c r="E91" s="26" t="s">
        <v>263</v>
      </c>
      <c r="F91" s="3" t="s">
        <v>161</v>
      </c>
      <c r="G91" s="3" t="s">
        <v>138</v>
      </c>
      <c r="H91" s="10" t="s">
        <v>122</v>
      </c>
    </row>
    <row r="92" spans="1:8" ht="75" x14ac:dyDescent="0.25">
      <c r="A92" s="18" t="s">
        <v>112</v>
      </c>
      <c r="B92" s="4" t="s">
        <v>67</v>
      </c>
      <c r="C92" s="73" t="s">
        <v>125</v>
      </c>
      <c r="D92" s="77">
        <v>10000000</v>
      </c>
      <c r="E92" s="26" t="s">
        <v>263</v>
      </c>
      <c r="F92" s="3" t="s">
        <v>161</v>
      </c>
      <c r="G92" s="3" t="s">
        <v>138</v>
      </c>
      <c r="H92" s="10" t="s">
        <v>122</v>
      </c>
    </row>
    <row r="93" spans="1:8" ht="30" x14ac:dyDescent="0.25">
      <c r="A93" s="18" t="s">
        <v>112</v>
      </c>
      <c r="B93" s="4" t="s">
        <v>68</v>
      </c>
      <c r="C93" s="73" t="s">
        <v>125</v>
      </c>
      <c r="D93" s="77">
        <v>5000000</v>
      </c>
      <c r="E93" s="26" t="s">
        <v>263</v>
      </c>
      <c r="F93" s="3" t="s">
        <v>161</v>
      </c>
      <c r="G93" s="3" t="s">
        <v>138</v>
      </c>
      <c r="H93" s="10" t="s">
        <v>122</v>
      </c>
    </row>
    <row r="94" spans="1:8" ht="90" x14ac:dyDescent="0.25">
      <c r="A94" s="18" t="s">
        <v>112</v>
      </c>
      <c r="B94" s="4" t="s">
        <v>69</v>
      </c>
      <c r="C94" s="73" t="s">
        <v>125</v>
      </c>
      <c r="D94" s="77">
        <v>7000000</v>
      </c>
      <c r="E94" s="26" t="s">
        <v>263</v>
      </c>
      <c r="F94" s="3" t="s">
        <v>161</v>
      </c>
      <c r="G94" s="3" t="s">
        <v>138</v>
      </c>
      <c r="H94" s="10" t="s">
        <v>122</v>
      </c>
    </row>
    <row r="95" spans="1:8" ht="33.75" customHeight="1" x14ac:dyDescent="0.25">
      <c r="A95" s="18" t="s">
        <v>112</v>
      </c>
      <c r="B95" s="4" t="s">
        <v>70</v>
      </c>
      <c r="C95" s="73" t="s">
        <v>125</v>
      </c>
      <c r="D95" s="77">
        <v>57000000</v>
      </c>
      <c r="E95" s="26" t="s">
        <v>263</v>
      </c>
      <c r="F95" s="3" t="s">
        <v>161</v>
      </c>
      <c r="G95" s="3" t="s">
        <v>138</v>
      </c>
      <c r="H95" s="10" t="s">
        <v>122</v>
      </c>
    </row>
    <row r="96" spans="1:8" ht="33.75" customHeight="1" x14ac:dyDescent="0.25">
      <c r="A96" s="18" t="s">
        <v>112</v>
      </c>
      <c r="B96" s="4" t="s">
        <v>71</v>
      </c>
      <c r="C96" s="73" t="s">
        <v>125</v>
      </c>
      <c r="D96" s="77">
        <v>5000000</v>
      </c>
      <c r="E96" s="26" t="s">
        <v>263</v>
      </c>
      <c r="F96" s="3" t="s">
        <v>161</v>
      </c>
      <c r="G96" s="3" t="s">
        <v>138</v>
      </c>
      <c r="H96" s="10" t="s">
        <v>122</v>
      </c>
    </row>
    <row r="97" spans="1:10" ht="33.75" customHeight="1" x14ac:dyDescent="0.25">
      <c r="A97" s="18" t="s">
        <v>112</v>
      </c>
      <c r="B97" s="4" t="s">
        <v>72</v>
      </c>
      <c r="C97" s="73" t="s">
        <v>125</v>
      </c>
      <c r="D97" s="77">
        <v>5000000</v>
      </c>
      <c r="E97" s="26" t="s">
        <v>263</v>
      </c>
      <c r="F97" s="3" t="s">
        <v>161</v>
      </c>
      <c r="G97" s="3" t="s">
        <v>138</v>
      </c>
      <c r="H97" s="10" t="s">
        <v>122</v>
      </c>
    </row>
    <row r="98" spans="1:10" ht="33.75" customHeight="1" x14ac:dyDescent="0.25">
      <c r="A98" s="18" t="s">
        <v>112</v>
      </c>
      <c r="B98" s="4" t="s">
        <v>73</v>
      </c>
      <c r="C98" s="73" t="s">
        <v>125</v>
      </c>
      <c r="D98" s="77">
        <v>54000000</v>
      </c>
      <c r="E98" s="26" t="s">
        <v>263</v>
      </c>
      <c r="F98" s="3" t="s">
        <v>161</v>
      </c>
      <c r="G98" s="3" t="s">
        <v>138</v>
      </c>
      <c r="H98" s="10" t="s">
        <v>122</v>
      </c>
    </row>
    <row r="99" spans="1:10" ht="33.75" customHeight="1" x14ac:dyDescent="0.25">
      <c r="A99" s="18" t="s">
        <v>112</v>
      </c>
      <c r="B99" s="4" t="s">
        <v>74</v>
      </c>
      <c r="C99" s="73" t="s">
        <v>125</v>
      </c>
      <c r="D99" s="77">
        <v>15000000</v>
      </c>
      <c r="E99" s="26" t="s">
        <v>263</v>
      </c>
      <c r="F99" s="3" t="s">
        <v>161</v>
      </c>
      <c r="G99" s="3" t="s">
        <v>138</v>
      </c>
      <c r="H99" s="10" t="s">
        <v>122</v>
      </c>
    </row>
    <row r="100" spans="1:10" ht="33.75" customHeight="1" x14ac:dyDescent="0.25">
      <c r="A100" s="18" t="s">
        <v>112</v>
      </c>
      <c r="B100" s="4" t="s">
        <v>75</v>
      </c>
      <c r="C100" s="73" t="s">
        <v>125</v>
      </c>
      <c r="D100" s="77">
        <v>4000000</v>
      </c>
      <c r="E100" s="26" t="s">
        <v>263</v>
      </c>
      <c r="F100" s="3" t="s">
        <v>161</v>
      </c>
      <c r="G100" s="3" t="s">
        <v>138</v>
      </c>
      <c r="H100" s="10" t="s">
        <v>122</v>
      </c>
    </row>
    <row r="101" spans="1:10" ht="75" x14ac:dyDescent="0.25">
      <c r="A101" s="18" t="s">
        <v>112</v>
      </c>
      <c r="B101" s="4" t="s">
        <v>76</v>
      </c>
      <c r="C101" s="73" t="s">
        <v>125</v>
      </c>
      <c r="D101" s="77">
        <v>4000000</v>
      </c>
      <c r="E101" s="26" t="s">
        <v>263</v>
      </c>
      <c r="F101" s="3" t="s">
        <v>161</v>
      </c>
      <c r="G101" s="3" t="s">
        <v>138</v>
      </c>
      <c r="H101" s="10" t="s">
        <v>122</v>
      </c>
      <c r="J101" s="6">
        <f>2562000/12</f>
        <v>213500</v>
      </c>
    </row>
    <row r="102" spans="1:10" ht="45" x14ac:dyDescent="0.25">
      <c r="A102" s="18" t="s">
        <v>112</v>
      </c>
      <c r="B102" s="4" t="s">
        <v>77</v>
      </c>
      <c r="C102" s="73" t="s">
        <v>125</v>
      </c>
      <c r="D102" s="77">
        <v>7000000</v>
      </c>
      <c r="E102" s="26" t="s">
        <v>263</v>
      </c>
      <c r="F102" s="3" t="s">
        <v>161</v>
      </c>
      <c r="G102" s="3" t="s">
        <v>138</v>
      </c>
      <c r="H102" s="10" t="s">
        <v>122</v>
      </c>
    </row>
    <row r="103" spans="1:10" ht="45" x14ac:dyDescent="0.25">
      <c r="A103" s="18" t="s">
        <v>112</v>
      </c>
      <c r="B103" s="4" t="s">
        <v>154</v>
      </c>
      <c r="C103" s="73" t="s">
        <v>125</v>
      </c>
      <c r="D103" s="77">
        <v>8000000</v>
      </c>
      <c r="E103" s="26" t="s">
        <v>263</v>
      </c>
      <c r="F103" s="3" t="s">
        <v>161</v>
      </c>
      <c r="G103" s="3" t="s">
        <v>138</v>
      </c>
      <c r="H103" s="10" t="s">
        <v>155</v>
      </c>
    </row>
    <row r="104" spans="1:10" ht="45" x14ac:dyDescent="0.25">
      <c r="A104" s="18" t="s">
        <v>112</v>
      </c>
      <c r="B104" s="4" t="s">
        <v>78</v>
      </c>
      <c r="C104" s="73" t="s">
        <v>125</v>
      </c>
      <c r="D104" s="77">
        <v>26059257</v>
      </c>
      <c r="E104" s="26" t="s">
        <v>263</v>
      </c>
      <c r="F104" s="3" t="s">
        <v>161</v>
      </c>
      <c r="G104" s="3" t="s">
        <v>138</v>
      </c>
      <c r="H104" s="10" t="s">
        <v>122</v>
      </c>
    </row>
    <row r="105" spans="1:10" ht="105" x14ac:dyDescent="0.25">
      <c r="A105" s="18" t="s">
        <v>111</v>
      </c>
      <c r="B105" s="4" t="s">
        <v>79</v>
      </c>
      <c r="C105" s="73" t="s">
        <v>125</v>
      </c>
      <c r="D105" s="77">
        <v>320000000</v>
      </c>
      <c r="E105" s="26" t="s">
        <v>267</v>
      </c>
      <c r="F105" s="3" t="s">
        <v>161</v>
      </c>
      <c r="G105" s="3" t="s">
        <v>138</v>
      </c>
      <c r="H105" s="10" t="s">
        <v>273</v>
      </c>
    </row>
    <row r="106" spans="1:10" ht="30" x14ac:dyDescent="0.25">
      <c r="A106" s="18" t="s">
        <v>111</v>
      </c>
      <c r="B106" s="26" t="s">
        <v>80</v>
      </c>
      <c r="C106" s="73" t="s">
        <v>125</v>
      </c>
      <c r="D106" s="77">
        <v>50000000</v>
      </c>
      <c r="E106" s="26" t="s">
        <v>263</v>
      </c>
      <c r="F106" s="3" t="s">
        <v>161</v>
      </c>
      <c r="G106" s="3" t="s">
        <v>138</v>
      </c>
      <c r="H106" s="10" t="s">
        <v>273</v>
      </c>
    </row>
    <row r="107" spans="1:10" ht="30" x14ac:dyDescent="0.25">
      <c r="A107" s="18" t="s">
        <v>110</v>
      </c>
      <c r="B107" s="26" t="s">
        <v>81</v>
      </c>
      <c r="C107" s="73" t="s">
        <v>125</v>
      </c>
      <c r="D107" s="77">
        <v>10000000</v>
      </c>
      <c r="E107" s="26" t="s">
        <v>263</v>
      </c>
      <c r="F107" s="3" t="s">
        <v>161</v>
      </c>
      <c r="G107" s="3" t="s">
        <v>138</v>
      </c>
      <c r="H107" s="10" t="s">
        <v>273</v>
      </c>
    </row>
    <row r="108" spans="1:10" ht="75" x14ac:dyDescent="0.25">
      <c r="A108" s="18">
        <v>212120820</v>
      </c>
      <c r="B108" s="26" t="s">
        <v>82</v>
      </c>
      <c r="C108" s="73" t="s">
        <v>125</v>
      </c>
      <c r="D108" s="77">
        <v>316787949.70999998</v>
      </c>
      <c r="E108" s="26" t="s">
        <v>263</v>
      </c>
      <c r="F108" s="3" t="s">
        <v>161</v>
      </c>
      <c r="G108" s="3" t="s">
        <v>138</v>
      </c>
      <c r="H108" s="10" t="s">
        <v>274</v>
      </c>
    </row>
    <row r="109" spans="1:10" ht="60" x14ac:dyDescent="0.25">
      <c r="A109" s="18">
        <v>212210120</v>
      </c>
      <c r="B109" s="26" t="s">
        <v>83</v>
      </c>
      <c r="C109" s="73" t="s">
        <v>125</v>
      </c>
      <c r="D109" s="77">
        <v>70000000</v>
      </c>
      <c r="E109" s="26" t="s">
        <v>265</v>
      </c>
      <c r="F109" s="3" t="s">
        <v>161</v>
      </c>
      <c r="G109" s="3" t="s">
        <v>138</v>
      </c>
      <c r="H109" s="10" t="s">
        <v>122</v>
      </c>
    </row>
    <row r="110" spans="1:10" ht="15" x14ac:dyDescent="0.25">
      <c r="A110" s="18">
        <v>212210120</v>
      </c>
      <c r="B110" s="26" t="s">
        <v>84</v>
      </c>
      <c r="C110" s="73" t="s">
        <v>125</v>
      </c>
      <c r="D110" s="77">
        <v>50000000</v>
      </c>
      <c r="E110" s="26" t="s">
        <v>268</v>
      </c>
      <c r="F110" s="3" t="s">
        <v>161</v>
      </c>
      <c r="G110" s="3" t="s">
        <v>138</v>
      </c>
      <c r="H110" s="10" t="s">
        <v>122</v>
      </c>
    </row>
    <row r="111" spans="1:10" ht="60" x14ac:dyDescent="0.25">
      <c r="A111" s="18">
        <v>212210120</v>
      </c>
      <c r="B111" s="26" t="s">
        <v>85</v>
      </c>
      <c r="C111" s="73" t="s">
        <v>125</v>
      </c>
      <c r="D111" s="78">
        <v>20000000</v>
      </c>
      <c r="E111" s="26" t="s">
        <v>263</v>
      </c>
      <c r="F111" s="3" t="s">
        <v>161</v>
      </c>
      <c r="G111" s="3" t="s">
        <v>138</v>
      </c>
      <c r="H111" s="10" t="s">
        <v>115</v>
      </c>
    </row>
    <row r="112" spans="1:10" ht="75" x14ac:dyDescent="0.25">
      <c r="A112" s="18">
        <v>212210120</v>
      </c>
      <c r="B112" s="26" t="s">
        <v>86</v>
      </c>
      <c r="C112" s="73" t="s">
        <v>125</v>
      </c>
      <c r="D112" s="77">
        <v>35000000</v>
      </c>
      <c r="E112" s="26" t="s">
        <v>266</v>
      </c>
      <c r="F112" s="3" t="s">
        <v>161</v>
      </c>
      <c r="G112" s="3" t="s">
        <v>138</v>
      </c>
      <c r="H112" s="10" t="s">
        <v>150</v>
      </c>
    </row>
    <row r="113" spans="1:8" ht="75" x14ac:dyDescent="0.25">
      <c r="A113" s="18">
        <v>212210120</v>
      </c>
      <c r="B113" s="26" t="s">
        <v>109</v>
      </c>
      <c r="C113" s="73" t="s">
        <v>125</v>
      </c>
      <c r="D113" s="77">
        <v>105000000</v>
      </c>
      <c r="E113" s="26" t="s">
        <v>271</v>
      </c>
      <c r="F113" s="3" t="s">
        <v>161</v>
      </c>
      <c r="G113" s="3" t="s">
        <v>138</v>
      </c>
      <c r="H113" s="10" t="s">
        <v>150</v>
      </c>
    </row>
    <row r="114" spans="1:8" ht="15" x14ac:dyDescent="0.25">
      <c r="A114" s="18">
        <v>212210120</v>
      </c>
      <c r="B114" s="26" t="s">
        <v>87</v>
      </c>
      <c r="C114" s="73" t="s">
        <v>125</v>
      </c>
      <c r="D114" s="77">
        <v>126000000</v>
      </c>
      <c r="E114" s="26" t="s">
        <v>265</v>
      </c>
      <c r="F114" s="3" t="s">
        <v>161</v>
      </c>
      <c r="G114" s="3" t="s">
        <v>138</v>
      </c>
      <c r="H114" s="10" t="s">
        <v>150</v>
      </c>
    </row>
    <row r="115" spans="1:8" ht="15" x14ac:dyDescent="0.25">
      <c r="A115" s="18">
        <v>212210120</v>
      </c>
      <c r="B115" s="26" t="s">
        <v>88</v>
      </c>
      <c r="C115" s="73" t="s">
        <v>125</v>
      </c>
      <c r="D115" s="77">
        <v>55000000</v>
      </c>
      <c r="E115" s="26" t="s">
        <v>263</v>
      </c>
      <c r="F115" s="3" t="s">
        <v>161</v>
      </c>
      <c r="G115" s="3" t="s">
        <v>138</v>
      </c>
      <c r="H115" s="10" t="s">
        <v>272</v>
      </c>
    </row>
    <row r="116" spans="1:8" ht="135" x14ac:dyDescent="0.25">
      <c r="A116" s="18">
        <v>212210120</v>
      </c>
      <c r="B116" s="26" t="s">
        <v>89</v>
      </c>
      <c r="C116" s="73" t="s">
        <v>125</v>
      </c>
      <c r="D116" s="77">
        <v>44000000</v>
      </c>
      <c r="E116" s="26" t="s">
        <v>264</v>
      </c>
      <c r="F116" s="3" t="s">
        <v>161</v>
      </c>
      <c r="G116" s="3" t="s">
        <v>138</v>
      </c>
      <c r="H116" s="10" t="s">
        <v>158</v>
      </c>
    </row>
    <row r="117" spans="1:8" ht="105" x14ac:dyDescent="0.25">
      <c r="A117" s="18">
        <v>212210120</v>
      </c>
      <c r="B117" s="26" t="s">
        <v>149</v>
      </c>
      <c r="C117" s="73" t="s">
        <v>125</v>
      </c>
      <c r="D117" s="77">
        <v>7000000</v>
      </c>
      <c r="E117" s="26" t="s">
        <v>263</v>
      </c>
      <c r="F117" s="3" t="s">
        <v>161</v>
      </c>
      <c r="G117" s="3" t="s">
        <v>138</v>
      </c>
      <c r="H117" s="10" t="s">
        <v>156</v>
      </c>
    </row>
    <row r="118" spans="1:8" ht="30" x14ac:dyDescent="0.25">
      <c r="A118" s="18">
        <v>212210120</v>
      </c>
      <c r="B118" s="26" t="s">
        <v>90</v>
      </c>
      <c r="C118" s="73" t="s">
        <v>125</v>
      </c>
      <c r="D118" s="77">
        <v>5000000</v>
      </c>
      <c r="E118" s="26" t="s">
        <v>263</v>
      </c>
      <c r="F118" s="3" t="s">
        <v>161</v>
      </c>
      <c r="G118" s="3" t="s">
        <v>138</v>
      </c>
      <c r="H118" s="10" t="s">
        <v>156</v>
      </c>
    </row>
    <row r="119" spans="1:8" ht="60" x14ac:dyDescent="0.25">
      <c r="A119" s="18">
        <v>212210120</v>
      </c>
      <c r="B119" s="26" t="s">
        <v>148</v>
      </c>
      <c r="C119" s="73" t="s">
        <v>125</v>
      </c>
      <c r="D119" s="77">
        <v>7000000</v>
      </c>
      <c r="E119" s="26" t="s">
        <v>263</v>
      </c>
      <c r="F119" s="3" t="s">
        <v>161</v>
      </c>
      <c r="G119" s="3" t="s">
        <v>138</v>
      </c>
      <c r="H119" s="10" t="s">
        <v>156</v>
      </c>
    </row>
    <row r="120" spans="1:8" ht="30" x14ac:dyDescent="0.25">
      <c r="A120" s="18">
        <v>212210120</v>
      </c>
      <c r="B120" s="26" t="s">
        <v>91</v>
      </c>
      <c r="C120" s="73" t="s">
        <v>125</v>
      </c>
      <c r="D120" s="77">
        <v>25000000</v>
      </c>
      <c r="E120" s="26" t="s">
        <v>263</v>
      </c>
      <c r="F120" s="3" t="s">
        <v>161</v>
      </c>
      <c r="G120" s="3" t="s">
        <v>138</v>
      </c>
      <c r="H120" s="10" t="s">
        <v>156</v>
      </c>
    </row>
    <row r="121" spans="1:8" ht="30" x14ac:dyDescent="0.25">
      <c r="A121" s="18">
        <v>212210120</v>
      </c>
      <c r="B121" s="26" t="s">
        <v>92</v>
      </c>
      <c r="C121" s="73" t="s">
        <v>125</v>
      </c>
      <c r="D121" s="77">
        <v>11000000</v>
      </c>
      <c r="E121" s="26" t="s">
        <v>263</v>
      </c>
      <c r="F121" s="3" t="s">
        <v>161</v>
      </c>
      <c r="G121" s="3" t="s">
        <v>138</v>
      </c>
      <c r="H121" s="10" t="s">
        <v>156</v>
      </c>
    </row>
    <row r="122" spans="1:8" ht="15" x14ac:dyDescent="0.25">
      <c r="A122" s="18">
        <v>212210120</v>
      </c>
      <c r="B122" s="26" t="s">
        <v>93</v>
      </c>
      <c r="C122" s="73" t="s">
        <v>125</v>
      </c>
      <c r="D122" s="77">
        <v>70000000</v>
      </c>
      <c r="E122" s="26" t="s">
        <v>265</v>
      </c>
      <c r="F122" s="3" t="s">
        <v>161</v>
      </c>
      <c r="G122" s="3" t="s">
        <v>138</v>
      </c>
      <c r="H122" s="10" t="s">
        <v>122</v>
      </c>
    </row>
    <row r="123" spans="1:8" ht="30" x14ac:dyDescent="0.25">
      <c r="A123" s="18">
        <v>212210120</v>
      </c>
      <c r="B123" s="26" t="s">
        <v>94</v>
      </c>
      <c r="C123" s="73" t="s">
        <v>125</v>
      </c>
      <c r="D123" s="77">
        <v>25000000</v>
      </c>
      <c r="E123" s="26" t="s">
        <v>263</v>
      </c>
      <c r="F123" s="3" t="s">
        <v>161</v>
      </c>
      <c r="G123" s="3" t="s">
        <v>138</v>
      </c>
      <c r="H123" s="10" t="s">
        <v>122</v>
      </c>
    </row>
    <row r="124" spans="1:8" ht="30" x14ac:dyDescent="0.25">
      <c r="A124" s="18">
        <v>212210120</v>
      </c>
      <c r="B124" s="26" t="s">
        <v>95</v>
      </c>
      <c r="C124" s="73" t="s">
        <v>125</v>
      </c>
      <c r="D124" s="77">
        <v>10000000</v>
      </c>
      <c r="E124" s="26" t="s">
        <v>263</v>
      </c>
      <c r="F124" s="3" t="s">
        <v>161</v>
      </c>
      <c r="G124" s="3" t="s">
        <v>138</v>
      </c>
      <c r="H124" s="10" t="s">
        <v>122</v>
      </c>
    </row>
    <row r="125" spans="1:8" ht="75" x14ac:dyDescent="0.25">
      <c r="A125" s="18" t="s">
        <v>192</v>
      </c>
      <c r="B125" s="26" t="s">
        <v>96</v>
      </c>
      <c r="C125" s="73" t="s">
        <v>125</v>
      </c>
      <c r="D125" s="77">
        <v>345767500</v>
      </c>
      <c r="E125" s="26" t="s">
        <v>263</v>
      </c>
      <c r="F125" s="3" t="s">
        <v>161</v>
      </c>
      <c r="G125" s="3" t="s">
        <v>138</v>
      </c>
      <c r="H125" s="26" t="s">
        <v>276</v>
      </c>
    </row>
    <row r="126" spans="1:8" ht="165" x14ac:dyDescent="0.25">
      <c r="A126" s="18">
        <v>212220120</v>
      </c>
      <c r="B126" s="26" t="s">
        <v>97</v>
      </c>
      <c r="C126" s="73" t="s">
        <v>125</v>
      </c>
      <c r="D126" s="77">
        <v>688622175</v>
      </c>
      <c r="E126" s="26" t="s">
        <v>267</v>
      </c>
      <c r="F126" s="3" t="s">
        <v>161</v>
      </c>
      <c r="G126" s="3" t="s">
        <v>138</v>
      </c>
      <c r="H126" s="10" t="s">
        <v>273</v>
      </c>
    </row>
    <row r="127" spans="1:8" ht="30" x14ac:dyDescent="0.25">
      <c r="A127" s="18">
        <v>212220320</v>
      </c>
      <c r="B127" s="26" t="s">
        <v>98</v>
      </c>
      <c r="C127" s="73" t="s">
        <v>125</v>
      </c>
      <c r="D127" s="77">
        <v>90000000</v>
      </c>
      <c r="E127" s="26" t="s">
        <v>263</v>
      </c>
      <c r="F127" s="3" t="s">
        <v>161</v>
      </c>
      <c r="G127" s="3" t="s">
        <v>138</v>
      </c>
      <c r="H127" s="10" t="s">
        <v>273</v>
      </c>
    </row>
    <row r="128" spans="1:8" ht="15" x14ac:dyDescent="0.25">
      <c r="A128" s="18">
        <v>212220320</v>
      </c>
      <c r="B128" s="26" t="s">
        <v>99</v>
      </c>
      <c r="C128" s="73" t="s">
        <v>125</v>
      </c>
      <c r="D128" s="77">
        <v>3500000</v>
      </c>
      <c r="E128" s="26" t="s">
        <v>263</v>
      </c>
      <c r="F128" s="3" t="s">
        <v>161</v>
      </c>
      <c r="G128" s="3" t="s">
        <v>138</v>
      </c>
      <c r="H128" s="10" t="s">
        <v>273</v>
      </c>
    </row>
    <row r="129" spans="1:8" ht="15" x14ac:dyDescent="0.25">
      <c r="A129" s="18">
        <v>212220320</v>
      </c>
      <c r="B129" s="26" t="s">
        <v>100</v>
      </c>
      <c r="C129" s="73" t="s">
        <v>125</v>
      </c>
      <c r="D129" s="77">
        <v>6000000</v>
      </c>
      <c r="E129" s="26" t="s">
        <v>263</v>
      </c>
      <c r="F129" s="3" t="s">
        <v>161</v>
      </c>
      <c r="G129" s="3" t="s">
        <v>138</v>
      </c>
      <c r="H129" s="10" t="s">
        <v>272</v>
      </c>
    </row>
    <row r="130" spans="1:8" ht="30" x14ac:dyDescent="0.25">
      <c r="A130" s="18">
        <v>212221020</v>
      </c>
      <c r="B130" s="26" t="s">
        <v>101</v>
      </c>
      <c r="C130" s="73" t="s">
        <v>125</v>
      </c>
      <c r="D130" s="77">
        <v>196000000</v>
      </c>
      <c r="E130" s="26" t="s">
        <v>275</v>
      </c>
      <c r="F130" s="3" t="s">
        <v>161</v>
      </c>
      <c r="G130" s="3" t="s">
        <v>138</v>
      </c>
      <c r="H130" s="10" t="s">
        <v>153</v>
      </c>
    </row>
    <row r="131" spans="1:8" ht="30" x14ac:dyDescent="0.25">
      <c r="A131" s="18">
        <v>212221120</v>
      </c>
      <c r="B131" s="26" t="s">
        <v>102</v>
      </c>
      <c r="C131" s="73" t="s">
        <v>125</v>
      </c>
      <c r="D131" s="79">
        <v>23000000</v>
      </c>
      <c r="E131" s="26" t="s">
        <v>263</v>
      </c>
      <c r="F131" s="3" t="s">
        <v>161</v>
      </c>
      <c r="G131" s="3" t="s">
        <v>138</v>
      </c>
      <c r="H131" s="10" t="s">
        <v>277</v>
      </c>
    </row>
    <row r="132" spans="1:8" ht="15" x14ac:dyDescent="0.25">
      <c r="A132" s="18">
        <v>212221120</v>
      </c>
      <c r="B132" s="26" t="s">
        <v>103</v>
      </c>
      <c r="C132" s="73" t="s">
        <v>125</v>
      </c>
      <c r="D132" s="79">
        <v>20000000</v>
      </c>
      <c r="E132" s="26" t="s">
        <v>263</v>
      </c>
      <c r="F132" s="3" t="s">
        <v>161</v>
      </c>
      <c r="G132" s="3" t="s">
        <v>138</v>
      </c>
      <c r="H132" s="10" t="s">
        <v>277</v>
      </c>
    </row>
    <row r="133" spans="1:8" ht="30" x14ac:dyDescent="0.25">
      <c r="A133" s="18">
        <v>212221120</v>
      </c>
      <c r="B133" s="26" t="s">
        <v>104</v>
      </c>
      <c r="C133" s="73" t="s">
        <v>125</v>
      </c>
      <c r="D133" s="79">
        <v>2000000</v>
      </c>
      <c r="E133" s="26" t="s">
        <v>263</v>
      </c>
      <c r="F133" s="3" t="s">
        <v>161</v>
      </c>
      <c r="G133" s="3" t="s">
        <v>138</v>
      </c>
      <c r="H133" s="10" t="s">
        <v>277</v>
      </c>
    </row>
    <row r="134" spans="1:8" ht="15" x14ac:dyDescent="0.25">
      <c r="A134" s="18">
        <v>212221120</v>
      </c>
      <c r="B134" s="26" t="s">
        <v>105</v>
      </c>
      <c r="C134" s="73" t="s">
        <v>125</v>
      </c>
      <c r="D134" s="77">
        <v>486950000</v>
      </c>
      <c r="E134" s="26" t="s">
        <v>263</v>
      </c>
      <c r="F134" s="3" t="s">
        <v>161</v>
      </c>
      <c r="G134" s="3" t="s">
        <v>138</v>
      </c>
      <c r="H134" s="10" t="s">
        <v>153</v>
      </c>
    </row>
    <row r="135" spans="1:8" ht="15" x14ac:dyDescent="0.25">
      <c r="A135" s="18">
        <v>212221220</v>
      </c>
      <c r="B135" s="26" t="s">
        <v>106</v>
      </c>
      <c r="C135" s="73" t="s">
        <v>125</v>
      </c>
      <c r="D135" s="80">
        <v>1271905790</v>
      </c>
      <c r="E135" s="73" t="s">
        <v>267</v>
      </c>
      <c r="F135" s="74">
        <v>42036</v>
      </c>
      <c r="G135" s="3" t="s">
        <v>137</v>
      </c>
      <c r="H135" s="10" t="s">
        <v>122</v>
      </c>
    </row>
    <row r="136" spans="1:8" ht="15" x14ac:dyDescent="0.25">
      <c r="A136" s="18">
        <v>212221320</v>
      </c>
      <c r="B136" s="26" t="s">
        <v>107</v>
      </c>
      <c r="C136" s="73" t="s">
        <v>125</v>
      </c>
      <c r="D136" s="81">
        <v>715924211</v>
      </c>
      <c r="E136" s="26" t="s">
        <v>267</v>
      </c>
      <c r="F136" s="74">
        <v>42036</v>
      </c>
      <c r="G136" s="3" t="s">
        <v>137</v>
      </c>
      <c r="H136" s="10" t="s">
        <v>122</v>
      </c>
    </row>
    <row r="137" spans="1:8" ht="30" x14ac:dyDescent="0.25">
      <c r="A137" s="18">
        <v>212221420</v>
      </c>
      <c r="B137" s="58" t="s">
        <v>108</v>
      </c>
      <c r="C137" s="73" t="s">
        <v>125</v>
      </c>
      <c r="D137" s="77">
        <v>391515200</v>
      </c>
      <c r="E137" s="4" t="s">
        <v>263</v>
      </c>
      <c r="F137" s="3" t="s">
        <v>161</v>
      </c>
      <c r="G137" s="3" t="s">
        <v>138</v>
      </c>
      <c r="H137" s="10" t="s">
        <v>152</v>
      </c>
    </row>
    <row r="138" spans="1:8" ht="45" x14ac:dyDescent="0.25">
      <c r="A138" s="18">
        <v>2241000</v>
      </c>
      <c r="B138" s="4" t="s">
        <v>237</v>
      </c>
      <c r="C138" s="75" t="s">
        <v>262</v>
      </c>
      <c r="D138" s="78">
        <f>777809800+4845787385+376402815</f>
        <v>6000000000</v>
      </c>
      <c r="E138" s="4" t="s">
        <v>267</v>
      </c>
      <c r="F138" s="3">
        <v>42372</v>
      </c>
      <c r="G138" s="4" t="s">
        <v>134</v>
      </c>
      <c r="H138" s="10" t="s">
        <v>278</v>
      </c>
    </row>
    <row r="139" spans="1:8" ht="36.75" customHeight="1" x14ac:dyDescent="0.25">
      <c r="A139" s="18">
        <v>2241000</v>
      </c>
      <c r="B139" s="4" t="s">
        <v>240</v>
      </c>
      <c r="C139" s="73" t="s">
        <v>260</v>
      </c>
      <c r="D139" s="78">
        <v>230000000</v>
      </c>
      <c r="E139" s="4" t="s">
        <v>265</v>
      </c>
      <c r="F139" s="3">
        <v>42372</v>
      </c>
      <c r="G139" s="4" t="s">
        <v>134</v>
      </c>
      <c r="H139" s="10" t="s">
        <v>278</v>
      </c>
    </row>
    <row r="140" spans="1:8" ht="36.75" customHeight="1" x14ac:dyDescent="0.25">
      <c r="A140" s="18">
        <v>2241000</v>
      </c>
      <c r="B140" s="4" t="s">
        <v>241</v>
      </c>
      <c r="C140" s="73" t="s">
        <v>260</v>
      </c>
      <c r="D140" s="78">
        <v>250000000</v>
      </c>
      <c r="E140" s="4" t="s">
        <v>265</v>
      </c>
      <c r="F140" s="3">
        <v>42372</v>
      </c>
      <c r="G140" s="4" t="s">
        <v>134</v>
      </c>
      <c r="H140" s="10" t="s">
        <v>278</v>
      </c>
    </row>
    <row r="141" spans="1:8" ht="36.75" customHeight="1" x14ac:dyDescent="0.25">
      <c r="A141" s="18">
        <v>2241000</v>
      </c>
      <c r="B141" s="4" t="s">
        <v>242</v>
      </c>
      <c r="C141" s="73" t="s">
        <v>260</v>
      </c>
      <c r="D141" s="78">
        <v>180000000</v>
      </c>
      <c r="E141" s="4" t="s">
        <v>265</v>
      </c>
      <c r="F141" s="3">
        <v>42372</v>
      </c>
      <c r="G141" s="4" t="s">
        <v>134</v>
      </c>
      <c r="H141" s="10" t="s">
        <v>278</v>
      </c>
    </row>
    <row r="142" spans="1:8" ht="36.75" customHeight="1" x14ac:dyDescent="0.25">
      <c r="A142" s="18">
        <v>2241000</v>
      </c>
      <c r="B142" s="4" t="s">
        <v>243</v>
      </c>
      <c r="C142" s="73" t="s">
        <v>260</v>
      </c>
      <c r="D142" s="78">
        <f>198789000+400000000</f>
        <v>598789000</v>
      </c>
      <c r="E142" s="4" t="s">
        <v>267</v>
      </c>
      <c r="F142" s="3">
        <v>42372</v>
      </c>
      <c r="G142" s="4" t="s">
        <v>134</v>
      </c>
      <c r="H142" s="10" t="s">
        <v>278</v>
      </c>
    </row>
    <row r="143" spans="1:8" ht="36.75" customHeight="1" x14ac:dyDescent="0.25">
      <c r="A143" s="18">
        <v>2241000</v>
      </c>
      <c r="B143" s="4" t="s">
        <v>244</v>
      </c>
      <c r="C143" s="73" t="s">
        <v>260</v>
      </c>
      <c r="D143" s="78">
        <v>100000000</v>
      </c>
      <c r="E143" s="4" t="s">
        <v>265</v>
      </c>
      <c r="F143" s="3">
        <v>42372</v>
      </c>
      <c r="G143" s="4" t="s">
        <v>134</v>
      </c>
      <c r="H143" s="10" t="s">
        <v>278</v>
      </c>
    </row>
    <row r="144" spans="1:8" ht="36.75" customHeight="1" x14ac:dyDescent="0.25">
      <c r="A144" s="18">
        <v>2241000</v>
      </c>
      <c r="B144" s="4" t="s">
        <v>245</v>
      </c>
      <c r="C144" s="73" t="s">
        <v>260</v>
      </c>
      <c r="D144" s="78">
        <v>150000000</v>
      </c>
      <c r="E144" s="4" t="s">
        <v>265</v>
      </c>
      <c r="F144" s="3">
        <v>42372</v>
      </c>
      <c r="G144" s="4" t="s">
        <v>134</v>
      </c>
      <c r="H144" s="10" t="s">
        <v>278</v>
      </c>
    </row>
    <row r="145" spans="1:8" ht="36.75" customHeight="1" x14ac:dyDescent="0.25">
      <c r="A145" s="18">
        <v>2241000</v>
      </c>
      <c r="B145" s="4" t="s">
        <v>246</v>
      </c>
      <c r="C145" s="73" t="s">
        <v>260</v>
      </c>
      <c r="D145" s="78">
        <v>150000000</v>
      </c>
      <c r="E145" s="4" t="s">
        <v>265</v>
      </c>
      <c r="F145" s="3">
        <v>42372</v>
      </c>
      <c r="G145" s="4" t="s">
        <v>134</v>
      </c>
      <c r="H145" s="10" t="s">
        <v>278</v>
      </c>
    </row>
    <row r="146" spans="1:8" ht="36.75" customHeight="1" x14ac:dyDescent="0.25">
      <c r="A146" s="18">
        <v>2241000</v>
      </c>
      <c r="B146" s="4" t="s">
        <v>247</v>
      </c>
      <c r="C146" s="73" t="s">
        <v>260</v>
      </c>
      <c r="D146" s="78">
        <v>150000000</v>
      </c>
      <c r="E146" s="4" t="s">
        <v>265</v>
      </c>
      <c r="F146" s="3">
        <v>42372</v>
      </c>
      <c r="G146" s="4" t="s">
        <v>134</v>
      </c>
      <c r="H146" s="10" t="s">
        <v>278</v>
      </c>
    </row>
    <row r="147" spans="1:8" ht="36.75" customHeight="1" x14ac:dyDescent="0.25">
      <c r="A147" s="18">
        <v>2241000</v>
      </c>
      <c r="B147" s="4" t="s">
        <v>248</v>
      </c>
      <c r="C147" s="73" t="s">
        <v>260</v>
      </c>
      <c r="D147" s="78">
        <v>200000000</v>
      </c>
      <c r="E147" s="4" t="s">
        <v>265</v>
      </c>
      <c r="F147" s="3">
        <v>42372</v>
      </c>
      <c r="G147" s="4" t="s">
        <v>134</v>
      </c>
      <c r="H147" s="10" t="s">
        <v>278</v>
      </c>
    </row>
    <row r="148" spans="1:8" ht="36.75" customHeight="1" x14ac:dyDescent="0.25">
      <c r="A148" s="18">
        <v>2241000</v>
      </c>
      <c r="B148" s="4" t="s">
        <v>249</v>
      </c>
      <c r="C148" s="75" t="s">
        <v>262</v>
      </c>
      <c r="D148" s="78">
        <v>150000000</v>
      </c>
      <c r="E148" s="4" t="s">
        <v>265</v>
      </c>
      <c r="F148" s="3">
        <v>42372</v>
      </c>
      <c r="G148" s="4" t="s">
        <v>134</v>
      </c>
      <c r="H148" s="10" t="s">
        <v>278</v>
      </c>
    </row>
    <row r="149" spans="1:8" ht="36.75" customHeight="1" x14ac:dyDescent="0.25">
      <c r="A149" s="18">
        <v>2241000</v>
      </c>
      <c r="B149" s="4" t="s">
        <v>250</v>
      </c>
      <c r="C149" s="73" t="s">
        <v>260</v>
      </c>
      <c r="D149" s="78">
        <v>400000000</v>
      </c>
      <c r="E149" s="4" t="s">
        <v>267</v>
      </c>
      <c r="F149" s="3">
        <v>42372</v>
      </c>
      <c r="G149" s="4" t="s">
        <v>134</v>
      </c>
      <c r="H149" s="10" t="s">
        <v>278</v>
      </c>
    </row>
    <row r="150" spans="1:8" ht="36.75" customHeight="1" x14ac:dyDescent="0.25">
      <c r="A150" s="18">
        <v>2241000</v>
      </c>
      <c r="B150" s="4" t="s">
        <v>251</v>
      </c>
      <c r="C150" s="73" t="s">
        <v>260</v>
      </c>
      <c r="D150" s="78">
        <v>250000000</v>
      </c>
      <c r="E150" s="4" t="s">
        <v>265</v>
      </c>
      <c r="F150" s="3">
        <v>42372</v>
      </c>
      <c r="G150" s="4" t="s">
        <v>134</v>
      </c>
      <c r="H150" s="10" t="s">
        <v>278</v>
      </c>
    </row>
    <row r="151" spans="1:8" ht="45" x14ac:dyDescent="0.25">
      <c r="A151" s="18">
        <v>2241000</v>
      </c>
      <c r="B151" s="4" t="s">
        <v>259</v>
      </c>
      <c r="C151" s="73" t="s">
        <v>261</v>
      </c>
      <c r="D151" s="78">
        <v>250000000</v>
      </c>
      <c r="E151" s="4" t="s">
        <v>265</v>
      </c>
      <c r="F151" s="3">
        <v>42372</v>
      </c>
      <c r="G151" s="4" t="s">
        <v>134</v>
      </c>
      <c r="H151" s="10" t="s">
        <v>278</v>
      </c>
    </row>
    <row r="152" spans="1:8" ht="36.75" customHeight="1" x14ac:dyDescent="0.25">
      <c r="A152" s="18">
        <v>2241000</v>
      </c>
      <c r="B152" s="4" t="s">
        <v>252</v>
      </c>
      <c r="C152" s="73" t="s">
        <v>260</v>
      </c>
      <c r="D152" s="78">
        <v>285000000</v>
      </c>
      <c r="E152" s="4" t="s">
        <v>265</v>
      </c>
      <c r="F152" s="3">
        <v>42372</v>
      </c>
      <c r="G152" s="4" t="s">
        <v>134</v>
      </c>
      <c r="H152" s="10" t="s">
        <v>278</v>
      </c>
    </row>
    <row r="153" spans="1:8" ht="60" x14ac:dyDescent="0.25">
      <c r="A153" s="18">
        <v>2241000</v>
      </c>
      <c r="B153" s="4" t="s">
        <v>238</v>
      </c>
      <c r="C153" s="73" t="s">
        <v>260</v>
      </c>
      <c r="D153" s="78">
        <v>1100000000</v>
      </c>
      <c r="E153" s="4" t="s">
        <v>267</v>
      </c>
      <c r="F153" s="3">
        <v>42372</v>
      </c>
      <c r="G153" s="4" t="s">
        <v>134</v>
      </c>
      <c r="H153" s="10" t="s">
        <v>278</v>
      </c>
    </row>
    <row r="154" spans="1:8" ht="33.75" customHeight="1" x14ac:dyDescent="0.25">
      <c r="A154" s="18">
        <v>2241000</v>
      </c>
      <c r="B154" s="4" t="s">
        <v>239</v>
      </c>
      <c r="C154" s="73" t="s">
        <v>125</v>
      </c>
      <c r="D154" s="78">
        <v>200000000</v>
      </c>
      <c r="E154" s="4" t="s">
        <v>265</v>
      </c>
      <c r="F154" s="3">
        <v>42372</v>
      </c>
      <c r="G154" s="4" t="s">
        <v>134</v>
      </c>
      <c r="H154" s="10" t="s">
        <v>278</v>
      </c>
    </row>
    <row r="156" spans="1:8" ht="33.75" customHeight="1" x14ac:dyDescent="0.25">
      <c r="D156" s="80"/>
    </row>
    <row r="157" spans="1:8" ht="33.75" customHeight="1" x14ac:dyDescent="0.25">
      <c r="E157" s="7"/>
    </row>
  </sheetData>
  <autoFilter ref="A1:H154">
    <sortState ref="A51:H51">
      <sortCondition ref="B1:B117"/>
    </sortState>
  </autoFilter>
  <hyperlinks>
    <hyperlink ref="H74" r:id="rId1"/>
    <hyperlink ref="H111" r:id="rId2"/>
    <hyperlink ref="H76" r:id="rId3"/>
    <hyperlink ref="H77" r:id="rId4"/>
    <hyperlink ref="H78" r:id="rId5"/>
    <hyperlink ref="H79" r:id="rId6"/>
    <hyperlink ref="H80" r:id="rId7"/>
    <hyperlink ref="H81" r:id="rId8"/>
    <hyperlink ref="H82" r:id="rId9"/>
    <hyperlink ref="H83" r:id="rId10"/>
    <hyperlink ref="H84" r:id="rId11"/>
    <hyperlink ref="H85" r:id="rId12"/>
    <hyperlink ref="H86" r:id="rId13"/>
    <hyperlink ref="H87" r:id="rId14"/>
    <hyperlink ref="H88" r:id="rId15"/>
    <hyperlink ref="H89" r:id="rId16"/>
    <hyperlink ref="H90" r:id="rId17"/>
    <hyperlink ref="H91" r:id="rId18"/>
    <hyperlink ref="H92" r:id="rId19"/>
    <hyperlink ref="H93" r:id="rId20"/>
    <hyperlink ref="H94" r:id="rId21"/>
    <hyperlink ref="H95" r:id="rId22"/>
    <hyperlink ref="H96" r:id="rId23"/>
    <hyperlink ref="H97" r:id="rId24"/>
    <hyperlink ref="H98" r:id="rId25"/>
    <hyperlink ref="H99" r:id="rId26"/>
    <hyperlink ref="H100" r:id="rId27"/>
    <hyperlink ref="H101" r:id="rId28"/>
    <hyperlink ref="H102" r:id="rId29"/>
    <hyperlink ref="H104" r:id="rId30"/>
    <hyperlink ref="H109" r:id="rId31"/>
    <hyperlink ref="H110" r:id="rId32"/>
    <hyperlink ref="H122" r:id="rId33"/>
    <hyperlink ref="H123" r:id="rId34"/>
    <hyperlink ref="H124" r:id="rId35"/>
    <hyperlink ref="H32" r:id="rId36"/>
    <hyperlink ref="H33:H34" r:id="rId37" display="rubenarcila@uniquindio.edu.co"/>
    <hyperlink ref="H34" r:id="rId38"/>
    <hyperlink ref="H35" r:id="rId39"/>
    <hyperlink ref="H36" r:id="rId40"/>
    <hyperlink ref="H39" r:id="rId41"/>
    <hyperlink ref="H37:H38" r:id="rId42" display="rubenarcila@uniquindio.edu.co"/>
    <hyperlink ref="H40" r:id="rId43"/>
    <hyperlink ref="H41" r:id="rId44"/>
    <hyperlink ref="H42" r:id="rId45"/>
    <hyperlink ref="H43" r:id="rId46"/>
    <hyperlink ref="H44" r:id="rId47"/>
    <hyperlink ref="H55" r:id="rId48"/>
    <hyperlink ref="H56" r:id="rId49"/>
    <hyperlink ref="H57" r:id="rId50"/>
    <hyperlink ref="H58" r:id="rId51"/>
    <hyperlink ref="H59" r:id="rId52"/>
    <hyperlink ref="H60" r:id="rId53"/>
    <hyperlink ref="H61" r:id="rId54"/>
    <hyperlink ref="H62" r:id="rId55"/>
    <hyperlink ref="H63" r:id="rId56"/>
    <hyperlink ref="H64" r:id="rId57"/>
    <hyperlink ref="H65" r:id="rId58"/>
    <hyperlink ref="H66" r:id="rId59"/>
    <hyperlink ref="H67" r:id="rId60"/>
    <hyperlink ref="H68" r:id="rId61"/>
    <hyperlink ref="H69" r:id="rId62"/>
    <hyperlink ref="H70" r:id="rId63"/>
    <hyperlink ref="H71" r:id="rId64"/>
    <hyperlink ref="H72" r:id="rId65"/>
    <hyperlink ref="H73" r:id="rId66"/>
    <hyperlink ref="H75" r:id="rId67"/>
    <hyperlink ref="H114" r:id="rId68"/>
    <hyperlink ref="H112" r:id="rId69"/>
    <hyperlink ref="H137" r:id="rId70"/>
    <hyperlink ref="H130" r:id="rId71"/>
    <hyperlink ref="H134" r:id="rId72"/>
    <hyperlink ref="H103" r:id="rId73"/>
    <hyperlink ref="H121" r:id="rId74"/>
    <hyperlink ref="H120" r:id="rId75"/>
    <hyperlink ref="H119" r:id="rId76"/>
    <hyperlink ref="H118" r:id="rId77"/>
    <hyperlink ref="H117" r:id="rId78"/>
    <hyperlink ref="H37" r:id="rId79"/>
    <hyperlink ref="H38" r:id="rId80"/>
    <hyperlink ref="H116" r:id="rId81"/>
    <hyperlink ref="H129" r:id="rId82" display="patriciavilla@uniquindio.edu.co"/>
    <hyperlink ref="H108" r:id="rId83"/>
    <hyperlink ref="H2" r:id="rId84"/>
    <hyperlink ref="H3" r:id="rId85" display="patriciavilla@uniquindio.edu.co"/>
    <hyperlink ref="H4" r:id="rId86" display="patriciavilla@uniquindio.edu.co"/>
    <hyperlink ref="H5" r:id="rId87" display="patriciavilla@uniquindio.edu.co"/>
    <hyperlink ref="H6" r:id="rId88" display="patriciavilla@uniquindio.edu.co"/>
    <hyperlink ref="H7" r:id="rId89" display="patriciavilla@uniquindio.edu.co"/>
    <hyperlink ref="H8" r:id="rId90" display="patriciavilla@uniquindio.edu.co"/>
    <hyperlink ref="H9" r:id="rId91" display="patriciavilla@uniquindio.edu.co"/>
    <hyperlink ref="H10" r:id="rId92" display="patriciavilla@uniquindio.edu.co"/>
    <hyperlink ref="H11" r:id="rId93" display="patriciavilla@uniquindio.edu.co"/>
    <hyperlink ref="H12" r:id="rId94" display="patriciavilla@uniquindio.edu.co"/>
    <hyperlink ref="H13" r:id="rId95" display="patriciavilla@uniquindio.edu.co"/>
    <hyperlink ref="H14" r:id="rId96" display="patriciavilla@uniquindio.edu.co"/>
    <hyperlink ref="H15" r:id="rId97" display="patriciavilla@uniquindio.edu.co"/>
    <hyperlink ref="H16" r:id="rId98" display="patriciavilla@uniquindio.edu.co"/>
    <hyperlink ref="H17" r:id="rId99" display="patriciavilla@uniquindio.edu.co"/>
    <hyperlink ref="H18" r:id="rId100" display="patriciavilla@uniquindio.edu.co"/>
    <hyperlink ref="H19" r:id="rId101" display="patriciavilla@uniquindio.edu.co"/>
    <hyperlink ref="H135" r:id="rId102"/>
    <hyperlink ref="H105" r:id="rId103"/>
    <hyperlink ref="H106" r:id="rId104"/>
    <hyperlink ref="H107" r:id="rId105"/>
    <hyperlink ref="H113" r:id="rId106"/>
    <hyperlink ref="H115" r:id="rId107"/>
    <hyperlink ref="H126" r:id="rId108"/>
    <hyperlink ref="H127" r:id="rId109"/>
    <hyperlink ref="H128" r:id="rId110"/>
    <hyperlink ref="H131" r:id="rId111"/>
    <hyperlink ref="H132" r:id="rId112"/>
    <hyperlink ref="H133" r:id="rId113"/>
    <hyperlink ref="H138" r:id="rId114"/>
    <hyperlink ref="H139:H154" r:id="rId115" display="plandes@uniquindio.edu.co"/>
    <hyperlink ref="H45" r:id="rId116"/>
    <hyperlink ref="H46" r:id="rId117"/>
    <hyperlink ref="H47" r:id="rId118"/>
    <hyperlink ref="H48" r:id="rId119"/>
    <hyperlink ref="H49" r:id="rId120"/>
    <hyperlink ref="H50" r:id="rId121"/>
    <hyperlink ref="H51" r:id="rId122"/>
    <hyperlink ref="H52" r:id="rId123"/>
    <hyperlink ref="H53" r:id="rId124"/>
    <hyperlink ref="H54" r:id="rId125"/>
    <hyperlink ref="H20" r:id="rId126" display="patriciavilla@uniquindio.edu.co"/>
    <hyperlink ref="H21" r:id="rId127" display="patriciavilla@uniquindio.edu.co"/>
    <hyperlink ref="H22" r:id="rId128" display="patriciavilla@uniquindio.edu.co"/>
    <hyperlink ref="H23" r:id="rId129" display="patriciavilla@uniquindio.edu.co"/>
    <hyperlink ref="H24" r:id="rId130" display="patriciavilla@uniquindio.edu.co"/>
    <hyperlink ref="H25" r:id="rId131" display="patriciavilla@uniquindio.edu.co"/>
    <hyperlink ref="H26" r:id="rId132" display="patriciavilla@uniquindio.edu.co"/>
    <hyperlink ref="H27" r:id="rId133" display="patriciavilla@uniquindio.edu.co"/>
    <hyperlink ref="H28" r:id="rId134" display="patriciavilla@uniquindio.edu.co"/>
    <hyperlink ref="H29" r:id="rId135" display="patriciavilla@uniquindio.edu.co"/>
    <hyperlink ref="H30" r:id="rId136" display="patriciavilla@uniquindio.edu.co"/>
    <hyperlink ref="H31" r:id="rId137" display="patriciavilla@uniquindio.edu.co"/>
    <hyperlink ref="H136" r:id="rId138"/>
  </hyperlinks>
  <pageMargins left="0.7" right="0.7" top="0.75" bottom="0.75" header="0.3" footer="0.3"/>
  <pageSetup orientation="portrait" r:id="rId139"/>
  <legacyDrawing r:id="rId14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57"/>
  <sheetViews>
    <sheetView tabSelected="1" zoomScale="95" zoomScaleNormal="95" workbookViewId="0">
      <pane ySplit="1" topLeftCell="A151" activePane="bottomLeft" state="frozen"/>
      <selection pane="bottomLeft" activeCell="D155" sqref="D155"/>
    </sheetView>
  </sheetViews>
  <sheetFormatPr baseColWidth="10" defaultRowHeight="33.75" customHeight="1" x14ac:dyDescent="0.25"/>
  <cols>
    <col min="1" max="1" width="18.28515625" style="19" bestFit="1" customWidth="1"/>
    <col min="2" max="2" width="30.7109375" style="12" bestFit="1" customWidth="1"/>
    <col min="3" max="3" width="12.42578125" style="5" customWidth="1"/>
    <col min="4" max="4" width="18.28515625" style="82" customWidth="1"/>
    <col min="5" max="5" width="16.85546875" style="12" bestFit="1" customWidth="1"/>
    <col min="6" max="6" width="14.140625" style="6" customWidth="1"/>
    <col min="7" max="7" width="13" style="12" customWidth="1"/>
    <col min="8" max="8" width="40.140625" style="12" customWidth="1"/>
    <col min="9" max="16384" width="11.42578125" style="6"/>
  </cols>
  <sheetData>
    <row r="1" spans="1:8" s="5" customFormat="1" ht="57.75" customHeight="1" x14ac:dyDescent="0.25">
      <c r="A1" s="18" t="s">
        <v>0</v>
      </c>
      <c r="B1" s="18" t="s">
        <v>1</v>
      </c>
      <c r="C1" s="18" t="s">
        <v>2</v>
      </c>
      <c r="D1" s="76" t="s">
        <v>3</v>
      </c>
      <c r="E1" s="18" t="s">
        <v>4</v>
      </c>
      <c r="F1" s="18" t="s">
        <v>5</v>
      </c>
      <c r="G1" s="18" t="s">
        <v>6</v>
      </c>
      <c r="H1" s="18" t="s">
        <v>113</v>
      </c>
    </row>
    <row r="2" spans="1:8" s="5" customFormat="1" ht="33.75" customHeight="1" x14ac:dyDescent="0.25">
      <c r="A2" s="18">
        <v>212110120</v>
      </c>
      <c r="B2" s="26" t="s">
        <v>203</v>
      </c>
      <c r="C2" s="73" t="s">
        <v>125</v>
      </c>
      <c r="D2" s="76">
        <f>20279541-1117456</f>
        <v>19162085</v>
      </c>
      <c r="E2" s="73" t="s">
        <v>263</v>
      </c>
      <c r="F2" s="3" t="s">
        <v>161</v>
      </c>
      <c r="G2" s="3" t="s">
        <v>127</v>
      </c>
      <c r="H2" s="10" t="s">
        <v>272</v>
      </c>
    </row>
    <row r="3" spans="1:8" s="5" customFormat="1" ht="33.75" customHeight="1" x14ac:dyDescent="0.25">
      <c r="A3" s="18">
        <v>212110120</v>
      </c>
      <c r="B3" s="26" t="s">
        <v>204</v>
      </c>
      <c r="C3" s="73" t="s">
        <v>125</v>
      </c>
      <c r="D3" s="76">
        <f>68015592-2554065-962880</f>
        <v>64498647</v>
      </c>
      <c r="E3" s="73" t="s">
        <v>263</v>
      </c>
      <c r="F3" s="3" t="s">
        <v>161</v>
      </c>
      <c r="G3" s="3" t="s">
        <v>127</v>
      </c>
      <c r="H3" s="10" t="s">
        <v>272</v>
      </c>
    </row>
    <row r="4" spans="1:8" s="5" customFormat="1" ht="33.75" customHeight="1" x14ac:dyDescent="0.25">
      <c r="A4" s="18">
        <v>212110120</v>
      </c>
      <c r="B4" s="26" t="s">
        <v>205</v>
      </c>
      <c r="C4" s="73" t="s">
        <v>125</v>
      </c>
      <c r="D4" s="76">
        <f>29270317-1505298</f>
        <v>27765019</v>
      </c>
      <c r="E4" s="73" t="s">
        <v>263</v>
      </c>
      <c r="F4" s="3" t="s">
        <v>161</v>
      </c>
      <c r="G4" s="3" t="s">
        <v>127</v>
      </c>
      <c r="H4" s="10" t="s">
        <v>272</v>
      </c>
    </row>
    <row r="5" spans="1:8" s="5" customFormat="1" ht="33.75" customHeight="1" x14ac:dyDescent="0.25">
      <c r="A5" s="18">
        <v>212110120</v>
      </c>
      <c r="B5" s="26" t="s">
        <v>206</v>
      </c>
      <c r="C5" s="73" t="s">
        <v>125</v>
      </c>
      <c r="D5" s="76">
        <v>91191429</v>
      </c>
      <c r="E5" s="73" t="s">
        <v>265</v>
      </c>
      <c r="F5" s="3" t="s">
        <v>161</v>
      </c>
      <c r="G5" s="3" t="s">
        <v>127</v>
      </c>
      <c r="H5" s="10" t="s">
        <v>272</v>
      </c>
    </row>
    <row r="6" spans="1:8" s="5" customFormat="1" ht="33.75" customHeight="1" x14ac:dyDescent="0.25">
      <c r="A6" s="18">
        <v>212110120</v>
      </c>
      <c r="B6" s="26" t="s">
        <v>207</v>
      </c>
      <c r="C6" s="73" t="s">
        <v>125</v>
      </c>
      <c r="D6" s="76">
        <v>25330952</v>
      </c>
      <c r="E6" s="73" t="s">
        <v>263</v>
      </c>
      <c r="F6" s="3" t="s">
        <v>161</v>
      </c>
      <c r="G6" s="3" t="s">
        <v>127</v>
      </c>
      <c r="H6" s="10" t="s">
        <v>272</v>
      </c>
    </row>
    <row r="7" spans="1:8" s="5" customFormat="1" ht="33.75" customHeight="1" x14ac:dyDescent="0.25">
      <c r="A7" s="18">
        <v>212110120</v>
      </c>
      <c r="B7" s="26" t="s">
        <v>208</v>
      </c>
      <c r="C7" s="73" t="s">
        <v>125</v>
      </c>
      <c r="D7" s="76">
        <f>9686217-288155</f>
        <v>9398062</v>
      </c>
      <c r="E7" s="73" t="s">
        <v>263</v>
      </c>
      <c r="F7" s="3" t="s">
        <v>161</v>
      </c>
      <c r="G7" s="3" t="s">
        <v>127</v>
      </c>
      <c r="H7" s="10" t="s">
        <v>272</v>
      </c>
    </row>
    <row r="8" spans="1:8" s="5" customFormat="1" ht="33.75" customHeight="1" x14ac:dyDescent="0.25">
      <c r="A8" s="18">
        <v>212110120</v>
      </c>
      <c r="B8" s="26" t="s">
        <v>209</v>
      </c>
      <c r="C8" s="73" t="s">
        <v>125</v>
      </c>
      <c r="D8" s="76">
        <v>30397143</v>
      </c>
      <c r="E8" s="73" t="s">
        <v>263</v>
      </c>
      <c r="F8" s="3" t="s">
        <v>161</v>
      </c>
      <c r="G8" s="3" t="s">
        <v>127</v>
      </c>
      <c r="H8" s="10" t="s">
        <v>272</v>
      </c>
    </row>
    <row r="9" spans="1:8" s="5" customFormat="1" ht="33.75" customHeight="1" x14ac:dyDescent="0.25">
      <c r="A9" s="18">
        <v>212110120</v>
      </c>
      <c r="B9" s="26" t="s">
        <v>269</v>
      </c>
      <c r="C9" s="73" t="s">
        <v>125</v>
      </c>
      <c r="D9" s="76">
        <v>20264762</v>
      </c>
      <c r="E9" s="73" t="s">
        <v>263</v>
      </c>
      <c r="F9" s="3" t="s">
        <v>161</v>
      </c>
      <c r="G9" s="3" t="s">
        <v>127</v>
      </c>
      <c r="H9" s="10" t="s">
        <v>272</v>
      </c>
    </row>
    <row r="10" spans="1:8" s="5" customFormat="1" ht="33.75" customHeight="1" x14ac:dyDescent="0.25">
      <c r="A10" s="18">
        <v>212110120</v>
      </c>
      <c r="B10" s="26" t="s">
        <v>211</v>
      </c>
      <c r="C10" s="73" t="s">
        <v>125</v>
      </c>
      <c r="D10" s="76">
        <v>6000000</v>
      </c>
      <c r="E10" s="73" t="s">
        <v>263</v>
      </c>
      <c r="F10" s="3" t="s">
        <v>161</v>
      </c>
      <c r="G10" s="3" t="s">
        <v>127</v>
      </c>
      <c r="H10" s="10" t="s">
        <v>272</v>
      </c>
    </row>
    <row r="11" spans="1:8" s="5" customFormat="1" ht="33.75" customHeight="1" x14ac:dyDescent="0.25">
      <c r="A11" s="18">
        <v>212110120</v>
      </c>
      <c r="B11" s="26" t="s">
        <v>257</v>
      </c>
      <c r="C11" s="73" t="s">
        <v>125</v>
      </c>
      <c r="D11" s="76">
        <v>12068256</v>
      </c>
      <c r="E11" s="73" t="s">
        <v>263</v>
      </c>
      <c r="F11" s="3" t="s">
        <v>161</v>
      </c>
      <c r="G11" s="3" t="s">
        <v>127</v>
      </c>
      <c r="H11" s="10" t="s">
        <v>272</v>
      </c>
    </row>
    <row r="12" spans="1:8" s="5" customFormat="1" ht="33.75" customHeight="1" x14ac:dyDescent="0.25">
      <c r="A12" s="18">
        <v>212110120</v>
      </c>
      <c r="B12" s="26" t="s">
        <v>212</v>
      </c>
      <c r="C12" s="73" t="s">
        <v>125</v>
      </c>
      <c r="D12" s="76">
        <v>3198236</v>
      </c>
      <c r="E12" s="73" t="s">
        <v>263</v>
      </c>
      <c r="F12" s="3" t="s">
        <v>161</v>
      </c>
      <c r="G12" s="3" t="s">
        <v>127</v>
      </c>
      <c r="H12" s="10" t="s">
        <v>272</v>
      </c>
    </row>
    <row r="13" spans="1:8" s="5" customFormat="1" ht="33.75" customHeight="1" x14ac:dyDescent="0.25">
      <c r="A13" s="18">
        <v>212110120</v>
      </c>
      <c r="B13" s="26" t="s">
        <v>213</v>
      </c>
      <c r="C13" s="73" t="s">
        <v>125</v>
      </c>
      <c r="D13" s="76">
        <f>2607469-30110</f>
        <v>2577359</v>
      </c>
      <c r="E13" s="73" t="s">
        <v>263</v>
      </c>
      <c r="F13" s="3" t="s">
        <v>161</v>
      </c>
      <c r="G13" s="3" t="s">
        <v>127</v>
      </c>
      <c r="H13" s="10" t="s">
        <v>272</v>
      </c>
    </row>
    <row r="14" spans="1:8" s="5" customFormat="1" ht="33.75" customHeight="1" x14ac:dyDescent="0.25">
      <c r="A14" s="18">
        <v>212110120</v>
      </c>
      <c r="B14" s="26" t="s">
        <v>228</v>
      </c>
      <c r="C14" s="73" t="s">
        <v>125</v>
      </c>
      <c r="D14" s="76">
        <v>4255600</v>
      </c>
      <c r="E14" s="73" t="s">
        <v>263</v>
      </c>
      <c r="F14" s="3" t="s">
        <v>161</v>
      </c>
      <c r="G14" s="3" t="s">
        <v>127</v>
      </c>
      <c r="H14" s="10" t="s">
        <v>272</v>
      </c>
    </row>
    <row r="15" spans="1:8" s="5" customFormat="1" ht="33.75" customHeight="1" x14ac:dyDescent="0.25">
      <c r="A15" s="18">
        <v>212110120</v>
      </c>
      <c r="B15" s="26" t="s">
        <v>270</v>
      </c>
      <c r="C15" s="73" t="s">
        <v>125</v>
      </c>
      <c r="D15" s="76">
        <v>121720952</v>
      </c>
      <c r="E15" s="73" t="s">
        <v>263</v>
      </c>
      <c r="F15" s="3" t="s">
        <v>161</v>
      </c>
      <c r="G15" s="3" t="s">
        <v>127</v>
      </c>
      <c r="H15" s="10" t="s">
        <v>272</v>
      </c>
    </row>
    <row r="16" spans="1:8" s="5" customFormat="1" ht="33.75" customHeight="1" x14ac:dyDescent="0.25">
      <c r="A16" s="18">
        <v>212110120</v>
      </c>
      <c r="B16" s="26" t="s">
        <v>215</v>
      </c>
      <c r="C16" s="73" t="s">
        <v>125</v>
      </c>
      <c r="D16" s="76">
        <v>1013238</v>
      </c>
      <c r="E16" s="73" t="s">
        <v>263</v>
      </c>
      <c r="F16" s="3" t="s">
        <v>161</v>
      </c>
      <c r="G16" s="3" t="s">
        <v>127</v>
      </c>
      <c r="H16" s="10" t="s">
        <v>272</v>
      </c>
    </row>
    <row r="17" spans="1:8" s="5" customFormat="1" ht="33.75" customHeight="1" x14ac:dyDescent="0.25">
      <c r="A17" s="18">
        <v>212110120</v>
      </c>
      <c r="B17" s="26" t="s">
        <v>216</v>
      </c>
      <c r="C17" s="73" t="s">
        <v>125</v>
      </c>
      <c r="D17" s="76">
        <v>12222630</v>
      </c>
      <c r="E17" s="73" t="s">
        <v>263</v>
      </c>
      <c r="F17" s="3" t="s">
        <v>161</v>
      </c>
      <c r="G17" s="3" t="s">
        <v>127</v>
      </c>
      <c r="H17" s="10" t="s">
        <v>272</v>
      </c>
    </row>
    <row r="18" spans="1:8" s="5" customFormat="1" ht="33.75" customHeight="1" x14ac:dyDescent="0.25">
      <c r="A18" s="18">
        <v>212110120</v>
      </c>
      <c r="B18" s="26" t="s">
        <v>217</v>
      </c>
      <c r="C18" s="73" t="s">
        <v>125</v>
      </c>
      <c r="D18" s="76">
        <v>50661905</v>
      </c>
      <c r="E18" s="73" t="s">
        <v>263</v>
      </c>
      <c r="F18" s="3" t="s">
        <v>161</v>
      </c>
      <c r="G18" s="3" t="s">
        <v>127</v>
      </c>
      <c r="H18" s="10" t="s">
        <v>272</v>
      </c>
    </row>
    <row r="19" spans="1:8" s="5" customFormat="1" ht="33.75" customHeight="1" x14ac:dyDescent="0.25">
      <c r="A19" s="18">
        <v>212110120</v>
      </c>
      <c r="B19" s="26" t="s">
        <v>218</v>
      </c>
      <c r="C19" s="73" t="s">
        <v>125</v>
      </c>
      <c r="D19" s="76">
        <v>2549233</v>
      </c>
      <c r="E19" s="73" t="s">
        <v>263</v>
      </c>
      <c r="F19" s="3" t="s">
        <v>161</v>
      </c>
      <c r="G19" s="3" t="s">
        <v>127</v>
      </c>
      <c r="H19" s="10" t="s">
        <v>272</v>
      </c>
    </row>
    <row r="20" spans="1:8" s="5" customFormat="1" ht="33.75" customHeight="1" x14ac:dyDescent="0.25">
      <c r="A20" s="18">
        <v>212110120</v>
      </c>
      <c r="B20" s="26" t="s">
        <v>219</v>
      </c>
      <c r="C20" s="73" t="s">
        <v>125</v>
      </c>
      <c r="D20" s="76">
        <v>4000000</v>
      </c>
      <c r="E20" s="73" t="s">
        <v>263</v>
      </c>
      <c r="F20" s="3" t="s">
        <v>161</v>
      </c>
      <c r="G20" s="3" t="s">
        <v>127</v>
      </c>
      <c r="H20" s="10" t="s">
        <v>272</v>
      </c>
    </row>
    <row r="21" spans="1:8" s="5" customFormat="1" ht="33.75" customHeight="1" x14ac:dyDescent="0.25">
      <c r="A21" s="18">
        <v>212110120</v>
      </c>
      <c r="B21" s="26" t="s">
        <v>220</v>
      </c>
      <c r="C21" s="73" t="s">
        <v>125</v>
      </c>
      <c r="D21" s="76">
        <f>8829122-2067985</f>
        <v>6761137</v>
      </c>
      <c r="E21" s="73" t="s">
        <v>263</v>
      </c>
      <c r="F21" s="3" t="s">
        <v>161</v>
      </c>
      <c r="G21" s="3" t="s">
        <v>127</v>
      </c>
      <c r="H21" s="10" t="s">
        <v>272</v>
      </c>
    </row>
    <row r="22" spans="1:8" s="5" customFormat="1" ht="33.75" customHeight="1" x14ac:dyDescent="0.25">
      <c r="A22" s="18">
        <v>212110120</v>
      </c>
      <c r="B22" s="26" t="s">
        <v>258</v>
      </c>
      <c r="C22" s="73" t="s">
        <v>125</v>
      </c>
      <c r="D22" s="76">
        <v>19354159</v>
      </c>
      <c r="E22" s="73" t="s">
        <v>263</v>
      </c>
      <c r="F22" s="3" t="s">
        <v>161</v>
      </c>
      <c r="G22" s="3" t="s">
        <v>127</v>
      </c>
      <c r="H22" s="10" t="s">
        <v>272</v>
      </c>
    </row>
    <row r="23" spans="1:8" s="5" customFormat="1" ht="33.75" customHeight="1" x14ac:dyDescent="0.25">
      <c r="A23" s="18">
        <v>212110120</v>
      </c>
      <c r="B23" s="26" t="s">
        <v>221</v>
      </c>
      <c r="C23" s="73" t="s">
        <v>125</v>
      </c>
      <c r="D23" s="76">
        <v>2026476</v>
      </c>
      <c r="E23" s="73" t="s">
        <v>263</v>
      </c>
      <c r="F23" s="3" t="s">
        <v>161</v>
      </c>
      <c r="G23" s="3" t="s">
        <v>127</v>
      </c>
      <c r="H23" s="10" t="s">
        <v>272</v>
      </c>
    </row>
    <row r="24" spans="1:8" s="5" customFormat="1" ht="33.75" customHeight="1" x14ac:dyDescent="0.25">
      <c r="A24" s="18">
        <v>212110120</v>
      </c>
      <c r="B24" s="26" t="s">
        <v>222</v>
      </c>
      <c r="C24" s="73" t="s">
        <v>125</v>
      </c>
      <c r="D24" s="76">
        <f>33634670-1629283</f>
        <v>32005387</v>
      </c>
      <c r="E24" s="73" t="s">
        <v>263</v>
      </c>
      <c r="F24" s="3" t="s">
        <v>161</v>
      </c>
      <c r="G24" s="3" t="s">
        <v>127</v>
      </c>
      <c r="H24" s="10" t="s">
        <v>272</v>
      </c>
    </row>
    <row r="25" spans="1:8" s="5" customFormat="1" ht="33.75" customHeight="1" x14ac:dyDescent="0.25">
      <c r="A25" s="18">
        <v>212110120</v>
      </c>
      <c r="B25" s="26" t="s">
        <v>223</v>
      </c>
      <c r="C25" s="73" t="s">
        <v>125</v>
      </c>
      <c r="D25" s="76">
        <v>7000000</v>
      </c>
      <c r="E25" s="73" t="s">
        <v>263</v>
      </c>
      <c r="F25" s="3" t="s">
        <v>161</v>
      </c>
      <c r="G25" s="3" t="s">
        <v>127</v>
      </c>
      <c r="H25" s="10" t="s">
        <v>272</v>
      </c>
    </row>
    <row r="26" spans="1:8" s="5" customFormat="1" ht="33.75" customHeight="1" x14ac:dyDescent="0.25">
      <c r="A26" s="18">
        <v>212110120</v>
      </c>
      <c r="B26" s="26" t="s">
        <v>224</v>
      </c>
      <c r="C26" s="73" t="s">
        <v>125</v>
      </c>
      <c r="D26" s="76">
        <v>10000000</v>
      </c>
      <c r="E26" s="73" t="s">
        <v>263</v>
      </c>
      <c r="F26" s="3" t="s">
        <v>161</v>
      </c>
      <c r="G26" s="3" t="s">
        <v>127</v>
      </c>
      <c r="H26" s="10" t="s">
        <v>272</v>
      </c>
    </row>
    <row r="27" spans="1:8" s="5" customFormat="1" ht="46.5" customHeight="1" x14ac:dyDescent="0.25">
      <c r="A27" s="18">
        <v>212110520</v>
      </c>
      <c r="B27" s="26" t="s">
        <v>225</v>
      </c>
      <c r="C27" s="73" t="s">
        <v>125</v>
      </c>
      <c r="D27" s="76">
        <v>2269436777</v>
      </c>
      <c r="E27" s="73" t="s">
        <v>263</v>
      </c>
      <c r="F27" s="3" t="s">
        <v>161</v>
      </c>
      <c r="G27" s="3" t="s">
        <v>127</v>
      </c>
      <c r="H27" s="10" t="s">
        <v>272</v>
      </c>
    </row>
    <row r="28" spans="1:8" s="5" customFormat="1" ht="46.5" customHeight="1" x14ac:dyDescent="0.25">
      <c r="A28" s="18">
        <v>212110120</v>
      </c>
      <c r="B28" s="26" t="s">
        <v>227</v>
      </c>
      <c r="C28" s="73" t="s">
        <v>125</v>
      </c>
      <c r="D28" s="76">
        <v>4000000</v>
      </c>
      <c r="E28" s="73" t="s">
        <v>263</v>
      </c>
      <c r="F28" s="3" t="s">
        <v>161</v>
      </c>
      <c r="G28" s="3" t="s">
        <v>127</v>
      </c>
      <c r="H28" s="10" t="s">
        <v>272</v>
      </c>
    </row>
    <row r="29" spans="1:8" s="5" customFormat="1" ht="46.5" customHeight="1" x14ac:dyDescent="0.25">
      <c r="A29" s="18">
        <v>212110120</v>
      </c>
      <c r="B29" s="26" t="s">
        <v>255</v>
      </c>
      <c r="C29" s="73" t="s">
        <v>125</v>
      </c>
      <c r="D29" s="76">
        <v>25000000</v>
      </c>
      <c r="E29" s="73" t="s">
        <v>263</v>
      </c>
      <c r="F29" s="3" t="s">
        <v>161</v>
      </c>
      <c r="G29" s="3" t="s">
        <v>127</v>
      </c>
      <c r="H29" s="10" t="s">
        <v>272</v>
      </c>
    </row>
    <row r="30" spans="1:8" s="5" customFormat="1" ht="46.5" customHeight="1" x14ac:dyDescent="0.25">
      <c r="A30" s="18">
        <v>212110120</v>
      </c>
      <c r="B30" s="26" t="s">
        <v>256</v>
      </c>
      <c r="C30" s="73" t="s">
        <v>125</v>
      </c>
      <c r="D30" s="76">
        <v>13360540</v>
      </c>
      <c r="E30" s="73" t="s">
        <v>263</v>
      </c>
      <c r="F30" s="3" t="s">
        <v>161</v>
      </c>
      <c r="G30" s="3" t="s">
        <v>127</v>
      </c>
      <c r="H30" s="10" t="s">
        <v>272</v>
      </c>
    </row>
    <row r="31" spans="1:8" s="5" customFormat="1" ht="46.5" customHeight="1" x14ac:dyDescent="0.25">
      <c r="A31" s="18">
        <v>212110120</v>
      </c>
      <c r="B31" s="26" t="s">
        <v>236</v>
      </c>
      <c r="C31" s="73" t="s">
        <v>125</v>
      </c>
      <c r="D31" s="76">
        <v>6100000</v>
      </c>
      <c r="E31" s="73" t="s">
        <v>263</v>
      </c>
      <c r="F31" s="3" t="s">
        <v>161</v>
      </c>
      <c r="G31" s="3" t="s">
        <v>127</v>
      </c>
      <c r="H31" s="10" t="s">
        <v>272</v>
      </c>
    </row>
    <row r="32" spans="1:8" ht="33.75" customHeight="1" x14ac:dyDescent="0.25">
      <c r="A32" s="18" t="s">
        <v>112</v>
      </c>
      <c r="B32" s="26" t="s">
        <v>7</v>
      </c>
      <c r="C32" s="73" t="s">
        <v>125</v>
      </c>
      <c r="D32" s="77">
        <v>7000000</v>
      </c>
      <c r="E32" s="26" t="s">
        <v>263</v>
      </c>
      <c r="F32" s="3" t="s">
        <v>161</v>
      </c>
      <c r="G32" s="3" t="s">
        <v>127</v>
      </c>
      <c r="H32" s="10" t="s">
        <v>128</v>
      </c>
    </row>
    <row r="33" spans="1:8" ht="33.75" customHeight="1" x14ac:dyDescent="0.25">
      <c r="A33" s="18" t="s">
        <v>112</v>
      </c>
      <c r="B33" s="26" t="s">
        <v>8</v>
      </c>
      <c r="C33" s="73" t="s">
        <v>125</v>
      </c>
      <c r="D33" s="77">
        <v>10500000</v>
      </c>
      <c r="E33" s="26" t="s">
        <v>263</v>
      </c>
      <c r="F33" s="3" t="s">
        <v>161</v>
      </c>
      <c r="G33" s="3" t="s">
        <v>130</v>
      </c>
      <c r="H33" s="10" t="s">
        <v>128</v>
      </c>
    </row>
    <row r="34" spans="1:8" ht="33.75" customHeight="1" x14ac:dyDescent="0.25">
      <c r="A34" s="18" t="s">
        <v>112</v>
      </c>
      <c r="B34" s="26" t="s">
        <v>9</v>
      </c>
      <c r="C34" s="73" t="s">
        <v>125</v>
      </c>
      <c r="D34" s="77">
        <v>4000000</v>
      </c>
      <c r="E34" s="26" t="s">
        <v>263</v>
      </c>
      <c r="F34" s="3" t="s">
        <v>161</v>
      </c>
      <c r="G34" s="3" t="s">
        <v>131</v>
      </c>
      <c r="H34" s="10" t="s">
        <v>128</v>
      </c>
    </row>
    <row r="35" spans="1:8" ht="33.75" customHeight="1" x14ac:dyDescent="0.25">
      <c r="A35" s="18" t="s">
        <v>112</v>
      </c>
      <c r="B35" s="26" t="s">
        <v>10</v>
      </c>
      <c r="C35" s="73" t="s">
        <v>125</v>
      </c>
      <c r="D35" s="77">
        <v>4000000</v>
      </c>
      <c r="E35" s="73" t="s">
        <v>263</v>
      </c>
      <c r="F35" s="3" t="s">
        <v>161</v>
      </c>
      <c r="G35" s="3" t="s">
        <v>131</v>
      </c>
      <c r="H35" s="10" t="s">
        <v>128</v>
      </c>
    </row>
    <row r="36" spans="1:8" ht="33.75" customHeight="1" x14ac:dyDescent="0.25">
      <c r="A36" s="18" t="s">
        <v>112</v>
      </c>
      <c r="B36" s="26" t="s">
        <v>11</v>
      </c>
      <c r="C36" s="73" t="s">
        <v>125</v>
      </c>
      <c r="D36" s="77">
        <v>16000000</v>
      </c>
      <c r="E36" s="26" t="s">
        <v>263</v>
      </c>
      <c r="F36" s="3" t="s">
        <v>161</v>
      </c>
      <c r="G36" s="3" t="s">
        <v>132</v>
      </c>
      <c r="H36" s="10" t="s">
        <v>128</v>
      </c>
    </row>
    <row r="37" spans="1:8" ht="33.75" customHeight="1" x14ac:dyDescent="0.25">
      <c r="A37" s="18" t="s">
        <v>112</v>
      </c>
      <c r="B37" s="26" t="s">
        <v>12</v>
      </c>
      <c r="C37" s="73" t="s">
        <v>125</v>
      </c>
      <c r="D37" s="77">
        <v>5000000</v>
      </c>
      <c r="E37" s="73" t="s">
        <v>263</v>
      </c>
      <c r="F37" s="3" t="s">
        <v>161</v>
      </c>
      <c r="G37" s="3" t="s">
        <v>133</v>
      </c>
      <c r="H37" s="10" t="s">
        <v>128</v>
      </c>
    </row>
    <row r="38" spans="1:8" ht="33.75" customHeight="1" x14ac:dyDescent="0.25">
      <c r="A38" s="18" t="s">
        <v>112</v>
      </c>
      <c r="B38" s="26" t="s">
        <v>13</v>
      </c>
      <c r="C38" s="73" t="s">
        <v>125</v>
      </c>
      <c r="D38" s="77">
        <v>22000000</v>
      </c>
      <c r="E38" s="73" t="s">
        <v>263</v>
      </c>
      <c r="F38" s="3" t="s">
        <v>161</v>
      </c>
      <c r="G38" s="3" t="s">
        <v>134</v>
      </c>
      <c r="H38" s="10" t="s">
        <v>128</v>
      </c>
    </row>
    <row r="39" spans="1:8" ht="33.75" customHeight="1" x14ac:dyDescent="0.25">
      <c r="A39" s="18" t="s">
        <v>112</v>
      </c>
      <c r="B39" s="26" t="s">
        <v>14</v>
      </c>
      <c r="C39" s="73" t="s">
        <v>125</v>
      </c>
      <c r="D39" s="77">
        <v>10500000</v>
      </c>
      <c r="E39" s="73" t="s">
        <v>263</v>
      </c>
      <c r="F39" s="3" t="s">
        <v>161</v>
      </c>
      <c r="G39" s="74" t="s">
        <v>135</v>
      </c>
      <c r="H39" s="10" t="s">
        <v>128</v>
      </c>
    </row>
    <row r="40" spans="1:8" ht="33.75" customHeight="1" x14ac:dyDescent="0.25">
      <c r="A40" s="18" t="s">
        <v>112</v>
      </c>
      <c r="B40" s="26" t="s">
        <v>15</v>
      </c>
      <c r="C40" s="73" t="s">
        <v>125</v>
      </c>
      <c r="D40" s="77">
        <v>17000000</v>
      </c>
      <c r="E40" s="73" t="s">
        <v>263</v>
      </c>
      <c r="F40" s="3" t="s">
        <v>161</v>
      </c>
      <c r="G40" s="74" t="s">
        <v>135</v>
      </c>
      <c r="H40" s="10" t="s">
        <v>128</v>
      </c>
    </row>
    <row r="41" spans="1:8" ht="33.75" customHeight="1" x14ac:dyDescent="0.25">
      <c r="A41" s="18" t="s">
        <v>112</v>
      </c>
      <c r="B41" s="26" t="s">
        <v>16</v>
      </c>
      <c r="C41" s="73" t="s">
        <v>125</v>
      </c>
      <c r="D41" s="77">
        <v>10000000</v>
      </c>
      <c r="E41" s="73" t="s">
        <v>263</v>
      </c>
      <c r="F41" s="3" t="s">
        <v>161</v>
      </c>
      <c r="G41" s="74" t="s">
        <v>136</v>
      </c>
      <c r="H41" s="10" t="s">
        <v>128</v>
      </c>
    </row>
    <row r="42" spans="1:8" ht="33.75" customHeight="1" x14ac:dyDescent="0.25">
      <c r="A42" s="18" t="s">
        <v>112</v>
      </c>
      <c r="B42" s="26" t="s">
        <v>17</v>
      </c>
      <c r="C42" s="73" t="s">
        <v>125</v>
      </c>
      <c r="D42" s="77">
        <v>21000000</v>
      </c>
      <c r="E42" s="73" t="s">
        <v>263</v>
      </c>
      <c r="F42" s="3" t="s">
        <v>161</v>
      </c>
      <c r="G42" s="74" t="s">
        <v>134</v>
      </c>
      <c r="H42" s="10" t="s">
        <v>128</v>
      </c>
    </row>
    <row r="43" spans="1:8" ht="33.75" customHeight="1" x14ac:dyDescent="0.25">
      <c r="A43" s="18" t="s">
        <v>112</v>
      </c>
      <c r="B43" s="26" t="s">
        <v>18</v>
      </c>
      <c r="C43" s="73" t="s">
        <v>125</v>
      </c>
      <c r="D43" s="77">
        <v>11000000</v>
      </c>
      <c r="E43" s="73" t="s">
        <v>263</v>
      </c>
      <c r="F43" s="3" t="s">
        <v>161</v>
      </c>
      <c r="G43" s="74" t="s">
        <v>137</v>
      </c>
      <c r="H43" s="10" t="s">
        <v>157</v>
      </c>
    </row>
    <row r="44" spans="1:8" ht="33.75" customHeight="1" x14ac:dyDescent="0.25">
      <c r="A44" s="18" t="s">
        <v>112</v>
      </c>
      <c r="B44" s="26" t="s">
        <v>19</v>
      </c>
      <c r="C44" s="73" t="s">
        <v>125</v>
      </c>
      <c r="D44" s="77">
        <v>11000000</v>
      </c>
      <c r="E44" s="73" t="s">
        <v>263</v>
      </c>
      <c r="F44" s="74">
        <v>42430</v>
      </c>
      <c r="G44" s="74" t="s">
        <v>134</v>
      </c>
      <c r="H44" s="10" t="s">
        <v>128</v>
      </c>
    </row>
    <row r="45" spans="1:8" ht="33.75" customHeight="1" x14ac:dyDescent="0.25">
      <c r="A45" s="18" t="s">
        <v>112</v>
      </c>
      <c r="B45" s="26" t="s">
        <v>20</v>
      </c>
      <c r="C45" s="73" t="s">
        <v>125</v>
      </c>
      <c r="D45" s="77">
        <v>8000000</v>
      </c>
      <c r="E45" s="73" t="s">
        <v>263</v>
      </c>
      <c r="F45" s="74">
        <v>42430</v>
      </c>
      <c r="G45" s="74" t="s">
        <v>134</v>
      </c>
      <c r="H45" s="10" t="s">
        <v>128</v>
      </c>
    </row>
    <row r="46" spans="1:8" ht="33.75" customHeight="1" x14ac:dyDescent="0.25">
      <c r="A46" s="18" t="s">
        <v>112</v>
      </c>
      <c r="B46" s="26" t="s">
        <v>21</v>
      </c>
      <c r="C46" s="73" t="s">
        <v>125</v>
      </c>
      <c r="D46" s="77">
        <v>17000000</v>
      </c>
      <c r="E46" s="73" t="s">
        <v>263</v>
      </c>
      <c r="F46" s="74">
        <v>42401</v>
      </c>
      <c r="G46" s="74" t="s">
        <v>138</v>
      </c>
      <c r="H46" s="10" t="s">
        <v>128</v>
      </c>
    </row>
    <row r="47" spans="1:8" ht="33.75" customHeight="1" x14ac:dyDescent="0.25">
      <c r="A47" s="18" t="s">
        <v>112</v>
      </c>
      <c r="B47" s="26" t="s">
        <v>22</v>
      </c>
      <c r="C47" s="73" t="s">
        <v>125</v>
      </c>
      <c r="D47" s="77">
        <v>11000000</v>
      </c>
      <c r="E47" s="73" t="s">
        <v>263</v>
      </c>
      <c r="F47" s="74">
        <v>42430</v>
      </c>
      <c r="G47" s="74" t="s">
        <v>131</v>
      </c>
      <c r="H47" s="10" t="s">
        <v>128</v>
      </c>
    </row>
    <row r="48" spans="1:8" ht="33.75" customHeight="1" x14ac:dyDescent="0.25">
      <c r="A48" s="18" t="s">
        <v>112</v>
      </c>
      <c r="B48" s="26" t="s">
        <v>23</v>
      </c>
      <c r="C48" s="73" t="s">
        <v>125</v>
      </c>
      <c r="D48" s="77">
        <v>8000000</v>
      </c>
      <c r="E48" s="73" t="s">
        <v>263</v>
      </c>
      <c r="F48" s="74">
        <v>42431</v>
      </c>
      <c r="G48" s="74" t="s">
        <v>136</v>
      </c>
      <c r="H48" s="10" t="s">
        <v>128</v>
      </c>
    </row>
    <row r="49" spans="1:8" ht="33.75" customHeight="1" x14ac:dyDescent="0.25">
      <c r="A49" s="18" t="s">
        <v>112</v>
      </c>
      <c r="B49" s="26" t="s">
        <v>24</v>
      </c>
      <c r="C49" s="73" t="s">
        <v>125</v>
      </c>
      <c r="D49" s="77">
        <v>11000000</v>
      </c>
      <c r="E49" s="73" t="s">
        <v>263</v>
      </c>
      <c r="F49" s="74">
        <v>42432</v>
      </c>
      <c r="G49" s="74" t="s">
        <v>134</v>
      </c>
      <c r="H49" s="10" t="s">
        <v>128</v>
      </c>
    </row>
    <row r="50" spans="1:8" ht="33.75" customHeight="1" x14ac:dyDescent="0.25">
      <c r="A50" s="18" t="s">
        <v>112</v>
      </c>
      <c r="B50" s="26" t="s">
        <v>25</v>
      </c>
      <c r="C50" s="73" t="s">
        <v>125</v>
      </c>
      <c r="D50" s="77">
        <v>1500000</v>
      </c>
      <c r="E50" s="73" t="s">
        <v>263</v>
      </c>
      <c r="F50" s="74">
        <v>42433</v>
      </c>
      <c r="G50" s="74" t="s">
        <v>134</v>
      </c>
      <c r="H50" s="10" t="s">
        <v>128</v>
      </c>
    </row>
    <row r="51" spans="1:8" ht="33.75" customHeight="1" x14ac:dyDescent="0.25">
      <c r="A51" s="18" t="s">
        <v>112</v>
      </c>
      <c r="B51" s="26" t="s">
        <v>26</v>
      </c>
      <c r="C51" s="73" t="s">
        <v>125</v>
      </c>
      <c r="D51" s="77">
        <v>11000000</v>
      </c>
      <c r="E51" s="73" t="s">
        <v>263</v>
      </c>
      <c r="F51" s="74">
        <v>42434</v>
      </c>
      <c r="G51" s="74" t="s">
        <v>137</v>
      </c>
      <c r="H51" s="10" t="s">
        <v>128</v>
      </c>
    </row>
    <row r="52" spans="1:8" ht="33.75" customHeight="1" x14ac:dyDescent="0.25">
      <c r="A52" s="18" t="s">
        <v>112</v>
      </c>
      <c r="B52" s="26" t="s">
        <v>27</v>
      </c>
      <c r="C52" s="73" t="s">
        <v>125</v>
      </c>
      <c r="D52" s="77">
        <v>8000000</v>
      </c>
      <c r="E52" s="73" t="s">
        <v>263</v>
      </c>
      <c r="F52" s="74">
        <v>42401</v>
      </c>
      <c r="G52" s="74" t="s">
        <v>138</v>
      </c>
      <c r="H52" s="10" t="s">
        <v>128</v>
      </c>
    </row>
    <row r="53" spans="1:8" ht="33.75" customHeight="1" x14ac:dyDescent="0.25">
      <c r="A53" s="18" t="s">
        <v>112</v>
      </c>
      <c r="B53" s="26" t="s">
        <v>28</v>
      </c>
      <c r="C53" s="73" t="s">
        <v>125</v>
      </c>
      <c r="D53" s="77">
        <v>12500000</v>
      </c>
      <c r="E53" s="73" t="s">
        <v>263</v>
      </c>
      <c r="F53" s="74">
        <v>42402</v>
      </c>
      <c r="G53" s="74" t="s">
        <v>139</v>
      </c>
      <c r="H53" s="10" t="s">
        <v>128</v>
      </c>
    </row>
    <row r="54" spans="1:8" ht="33.75" customHeight="1" x14ac:dyDescent="0.25">
      <c r="A54" s="18" t="s">
        <v>112</v>
      </c>
      <c r="B54" s="26" t="s">
        <v>29</v>
      </c>
      <c r="C54" s="73" t="s">
        <v>125</v>
      </c>
      <c r="D54" s="77">
        <v>11000000</v>
      </c>
      <c r="E54" s="73" t="s">
        <v>263</v>
      </c>
      <c r="F54" s="74">
        <v>42403</v>
      </c>
      <c r="G54" s="74" t="s">
        <v>131</v>
      </c>
      <c r="H54" s="10" t="s">
        <v>128</v>
      </c>
    </row>
    <row r="55" spans="1:8" ht="33.75" customHeight="1" x14ac:dyDescent="0.25">
      <c r="A55" s="18" t="s">
        <v>112</v>
      </c>
      <c r="B55" s="26" t="s">
        <v>30</v>
      </c>
      <c r="C55" s="73" t="s">
        <v>125</v>
      </c>
      <c r="D55" s="77">
        <v>7500000</v>
      </c>
      <c r="E55" s="26" t="s">
        <v>263</v>
      </c>
      <c r="F55" s="3">
        <v>42401</v>
      </c>
      <c r="G55" s="3" t="s">
        <v>138</v>
      </c>
      <c r="H55" s="10" t="s">
        <v>128</v>
      </c>
    </row>
    <row r="56" spans="1:8" ht="33.75" customHeight="1" x14ac:dyDescent="0.25">
      <c r="A56" s="18" t="s">
        <v>112</v>
      </c>
      <c r="B56" s="26" t="s">
        <v>31</v>
      </c>
      <c r="C56" s="73" t="s">
        <v>125</v>
      </c>
      <c r="D56" s="77">
        <v>4000000</v>
      </c>
      <c r="E56" s="26" t="s">
        <v>263</v>
      </c>
      <c r="F56" s="3">
        <v>42401</v>
      </c>
      <c r="G56" s="3" t="s">
        <v>140</v>
      </c>
      <c r="H56" s="10" t="s">
        <v>128</v>
      </c>
    </row>
    <row r="57" spans="1:8" ht="33.75" customHeight="1" x14ac:dyDescent="0.25">
      <c r="A57" s="18" t="s">
        <v>112</v>
      </c>
      <c r="B57" s="26" t="s">
        <v>32</v>
      </c>
      <c r="C57" s="73" t="s">
        <v>125</v>
      </c>
      <c r="D57" s="77">
        <v>14000000</v>
      </c>
      <c r="E57" s="26" t="s">
        <v>263</v>
      </c>
      <c r="F57" s="3">
        <v>42401</v>
      </c>
      <c r="G57" s="3" t="s">
        <v>131</v>
      </c>
      <c r="H57" s="10" t="s">
        <v>128</v>
      </c>
    </row>
    <row r="58" spans="1:8" ht="33.75" customHeight="1" x14ac:dyDescent="0.25">
      <c r="A58" s="18" t="s">
        <v>112</v>
      </c>
      <c r="B58" s="26" t="s">
        <v>33</v>
      </c>
      <c r="C58" s="73" t="s">
        <v>125</v>
      </c>
      <c r="D58" s="77">
        <v>5000000</v>
      </c>
      <c r="E58" s="26" t="s">
        <v>263</v>
      </c>
      <c r="F58" s="3">
        <v>42401</v>
      </c>
      <c r="G58" s="3" t="s">
        <v>131</v>
      </c>
      <c r="H58" s="10" t="s">
        <v>128</v>
      </c>
    </row>
    <row r="59" spans="1:8" ht="33.75" customHeight="1" x14ac:dyDescent="0.25">
      <c r="A59" s="18" t="s">
        <v>112</v>
      </c>
      <c r="B59" s="26" t="s">
        <v>34</v>
      </c>
      <c r="C59" s="73" t="s">
        <v>125</v>
      </c>
      <c r="D59" s="77">
        <v>7500000</v>
      </c>
      <c r="E59" s="26" t="s">
        <v>263</v>
      </c>
      <c r="F59" s="3">
        <v>42401</v>
      </c>
      <c r="G59" s="3" t="s">
        <v>131</v>
      </c>
      <c r="H59" s="10" t="s">
        <v>128</v>
      </c>
    </row>
    <row r="60" spans="1:8" ht="33.75" customHeight="1" x14ac:dyDescent="0.25">
      <c r="A60" s="18" t="s">
        <v>112</v>
      </c>
      <c r="B60" s="26" t="s">
        <v>35</v>
      </c>
      <c r="C60" s="73" t="s">
        <v>125</v>
      </c>
      <c r="D60" s="77">
        <v>11000000</v>
      </c>
      <c r="E60" s="26" t="s">
        <v>263</v>
      </c>
      <c r="F60" s="3">
        <v>42522</v>
      </c>
      <c r="G60" s="3" t="s">
        <v>132</v>
      </c>
      <c r="H60" s="10" t="s">
        <v>128</v>
      </c>
    </row>
    <row r="61" spans="1:8" ht="33.75" customHeight="1" x14ac:dyDescent="0.25">
      <c r="A61" s="18" t="s">
        <v>112</v>
      </c>
      <c r="B61" s="26" t="s">
        <v>36</v>
      </c>
      <c r="C61" s="73" t="s">
        <v>125</v>
      </c>
      <c r="D61" s="77">
        <v>11500000</v>
      </c>
      <c r="E61" s="26" t="s">
        <v>263</v>
      </c>
      <c r="F61" s="3">
        <v>42401</v>
      </c>
      <c r="G61" s="3" t="s">
        <v>131</v>
      </c>
      <c r="H61" s="10" t="s">
        <v>128</v>
      </c>
    </row>
    <row r="62" spans="1:8" ht="33.75" customHeight="1" x14ac:dyDescent="0.25">
      <c r="A62" s="18" t="s">
        <v>112</v>
      </c>
      <c r="B62" s="26" t="s">
        <v>37</v>
      </c>
      <c r="C62" s="73" t="s">
        <v>125</v>
      </c>
      <c r="D62" s="77">
        <v>2000000</v>
      </c>
      <c r="E62" s="26" t="s">
        <v>263</v>
      </c>
      <c r="F62" s="3">
        <v>42430</v>
      </c>
      <c r="G62" s="3" t="s">
        <v>141</v>
      </c>
      <c r="H62" s="10" t="s">
        <v>128</v>
      </c>
    </row>
    <row r="63" spans="1:8" ht="33.75" customHeight="1" x14ac:dyDescent="0.25">
      <c r="A63" s="18" t="s">
        <v>112</v>
      </c>
      <c r="B63" s="26" t="s">
        <v>38</v>
      </c>
      <c r="C63" s="73" t="s">
        <v>125</v>
      </c>
      <c r="D63" s="77">
        <v>1500000</v>
      </c>
      <c r="E63" s="26" t="s">
        <v>263</v>
      </c>
      <c r="F63" s="3">
        <v>42430</v>
      </c>
      <c r="G63" s="3" t="s">
        <v>141</v>
      </c>
      <c r="H63" s="10" t="s">
        <v>128</v>
      </c>
    </row>
    <row r="64" spans="1:8" ht="33.75" customHeight="1" x14ac:dyDescent="0.25">
      <c r="A64" s="18" t="s">
        <v>112</v>
      </c>
      <c r="B64" s="26" t="s">
        <v>39</v>
      </c>
      <c r="C64" s="73" t="s">
        <v>125</v>
      </c>
      <c r="D64" s="77">
        <v>11000000</v>
      </c>
      <c r="E64" s="26" t="s">
        <v>263</v>
      </c>
      <c r="F64" s="3">
        <v>42430</v>
      </c>
      <c r="G64" s="3" t="s">
        <v>131</v>
      </c>
      <c r="H64" s="10" t="s">
        <v>128</v>
      </c>
    </row>
    <row r="65" spans="1:8" ht="33.75" customHeight="1" x14ac:dyDescent="0.25">
      <c r="A65" s="18" t="s">
        <v>112</v>
      </c>
      <c r="B65" s="26" t="s">
        <v>40</v>
      </c>
      <c r="C65" s="73" t="s">
        <v>125</v>
      </c>
      <c r="D65" s="77">
        <v>7500000</v>
      </c>
      <c r="E65" s="26" t="s">
        <v>263</v>
      </c>
      <c r="F65" s="3">
        <v>42461</v>
      </c>
      <c r="G65" s="3" t="s">
        <v>131</v>
      </c>
      <c r="H65" s="10" t="s">
        <v>128</v>
      </c>
    </row>
    <row r="66" spans="1:8" ht="33.75" customHeight="1" x14ac:dyDescent="0.25">
      <c r="A66" s="18" t="s">
        <v>112</v>
      </c>
      <c r="B66" s="26" t="s">
        <v>41</v>
      </c>
      <c r="C66" s="73" t="s">
        <v>125</v>
      </c>
      <c r="D66" s="77">
        <v>11000000</v>
      </c>
      <c r="E66" s="26" t="s">
        <v>263</v>
      </c>
      <c r="F66" s="3">
        <v>42401</v>
      </c>
      <c r="G66" s="3" t="s">
        <v>138</v>
      </c>
      <c r="H66" s="10" t="s">
        <v>128</v>
      </c>
    </row>
    <row r="67" spans="1:8" ht="33.75" customHeight="1" x14ac:dyDescent="0.25">
      <c r="A67" s="18" t="s">
        <v>112</v>
      </c>
      <c r="B67" s="26" t="s">
        <v>42</v>
      </c>
      <c r="C67" s="73" t="s">
        <v>125</v>
      </c>
      <c r="D67" s="77">
        <v>9000000</v>
      </c>
      <c r="E67" s="26" t="s">
        <v>263</v>
      </c>
      <c r="F67" s="3">
        <v>42401</v>
      </c>
      <c r="G67" s="3" t="s">
        <v>138</v>
      </c>
      <c r="H67" s="10" t="s">
        <v>128</v>
      </c>
    </row>
    <row r="68" spans="1:8" ht="33.75" customHeight="1" x14ac:dyDescent="0.25">
      <c r="A68" s="18" t="s">
        <v>112</v>
      </c>
      <c r="B68" s="26" t="s">
        <v>43</v>
      </c>
      <c r="C68" s="73" t="s">
        <v>125</v>
      </c>
      <c r="D68" s="77">
        <v>2000000</v>
      </c>
      <c r="E68" s="26" t="s">
        <v>263</v>
      </c>
      <c r="F68" s="3">
        <v>42461</v>
      </c>
      <c r="G68" s="3" t="s">
        <v>132</v>
      </c>
      <c r="H68" s="10" t="s">
        <v>128</v>
      </c>
    </row>
    <row r="69" spans="1:8" ht="33.75" customHeight="1" x14ac:dyDescent="0.25">
      <c r="A69" s="18" t="s">
        <v>112</v>
      </c>
      <c r="B69" s="26" t="s">
        <v>44</v>
      </c>
      <c r="C69" s="73" t="s">
        <v>125</v>
      </c>
      <c r="D69" s="77">
        <v>7500000</v>
      </c>
      <c r="E69" s="26" t="s">
        <v>263</v>
      </c>
      <c r="F69" s="3">
        <v>42430</v>
      </c>
      <c r="G69" s="3" t="s">
        <v>143</v>
      </c>
      <c r="H69" s="10" t="s">
        <v>128</v>
      </c>
    </row>
    <row r="70" spans="1:8" ht="33.75" customHeight="1" x14ac:dyDescent="0.25">
      <c r="A70" s="18" t="s">
        <v>112</v>
      </c>
      <c r="B70" s="26" t="s">
        <v>45</v>
      </c>
      <c r="C70" s="73" t="s">
        <v>125</v>
      </c>
      <c r="D70" s="77">
        <v>27000000</v>
      </c>
      <c r="E70" s="26" t="s">
        <v>263</v>
      </c>
      <c r="F70" s="3">
        <v>42430</v>
      </c>
      <c r="G70" s="3" t="s">
        <v>138</v>
      </c>
      <c r="H70" s="10" t="s">
        <v>128</v>
      </c>
    </row>
    <row r="71" spans="1:8" ht="33.75" customHeight="1" x14ac:dyDescent="0.25">
      <c r="A71" s="18" t="s">
        <v>112</v>
      </c>
      <c r="B71" s="26" t="s">
        <v>46</v>
      </c>
      <c r="C71" s="73" t="s">
        <v>125</v>
      </c>
      <c r="D71" s="77">
        <v>11000000</v>
      </c>
      <c r="E71" s="26" t="s">
        <v>263</v>
      </c>
      <c r="F71" s="3">
        <v>42401</v>
      </c>
      <c r="G71" s="3" t="s">
        <v>138</v>
      </c>
      <c r="H71" s="10" t="s">
        <v>128</v>
      </c>
    </row>
    <row r="72" spans="1:8" ht="47.25" customHeight="1" x14ac:dyDescent="0.25">
      <c r="A72" s="18" t="s">
        <v>112</v>
      </c>
      <c r="B72" s="26" t="s">
        <v>47</v>
      </c>
      <c r="C72" s="73" t="s">
        <v>125</v>
      </c>
      <c r="D72" s="77">
        <v>8000000</v>
      </c>
      <c r="E72" s="26" t="s">
        <v>263</v>
      </c>
      <c r="F72" s="3">
        <v>42461</v>
      </c>
      <c r="G72" s="3" t="s">
        <v>131</v>
      </c>
      <c r="H72" s="10" t="s">
        <v>128</v>
      </c>
    </row>
    <row r="73" spans="1:8" ht="33.75" customHeight="1" x14ac:dyDescent="0.25">
      <c r="A73" s="18" t="s">
        <v>112</v>
      </c>
      <c r="B73" s="26" t="s">
        <v>48</v>
      </c>
      <c r="C73" s="73" t="s">
        <v>125</v>
      </c>
      <c r="D73" s="77">
        <v>2000000</v>
      </c>
      <c r="E73" s="26" t="s">
        <v>263</v>
      </c>
      <c r="F73" s="3">
        <v>42401</v>
      </c>
      <c r="G73" s="3" t="s">
        <v>131</v>
      </c>
      <c r="H73" s="10" t="s">
        <v>128</v>
      </c>
    </row>
    <row r="74" spans="1:8" ht="30" x14ac:dyDescent="0.25">
      <c r="A74" s="18" t="s">
        <v>112</v>
      </c>
      <c r="B74" s="26" t="s">
        <v>49</v>
      </c>
      <c r="C74" s="73" t="s">
        <v>125</v>
      </c>
      <c r="D74" s="77">
        <v>7000000</v>
      </c>
      <c r="E74" s="26" t="s">
        <v>263</v>
      </c>
      <c r="F74" s="3">
        <v>42401</v>
      </c>
      <c r="G74" s="3" t="s">
        <v>138</v>
      </c>
      <c r="H74" s="10" t="s">
        <v>115</v>
      </c>
    </row>
    <row r="75" spans="1:8" ht="33.75" customHeight="1" x14ac:dyDescent="0.25">
      <c r="A75" s="18" t="s">
        <v>112</v>
      </c>
      <c r="B75" s="26" t="s">
        <v>50</v>
      </c>
      <c r="C75" s="73" t="s">
        <v>125</v>
      </c>
      <c r="D75" s="77">
        <v>4000000</v>
      </c>
      <c r="E75" s="26" t="s">
        <v>263</v>
      </c>
      <c r="F75" s="3" t="s">
        <v>161</v>
      </c>
      <c r="G75" s="3" t="s">
        <v>131</v>
      </c>
      <c r="H75" s="10" t="s">
        <v>128</v>
      </c>
    </row>
    <row r="76" spans="1:8" ht="75" x14ac:dyDescent="0.25">
      <c r="A76" s="18" t="s">
        <v>112</v>
      </c>
      <c r="B76" s="4" t="s">
        <v>51</v>
      </c>
      <c r="C76" s="73" t="s">
        <v>125</v>
      </c>
      <c r="D76" s="77">
        <v>7000000</v>
      </c>
      <c r="E76" s="26" t="s">
        <v>263</v>
      </c>
      <c r="F76" s="3" t="s">
        <v>161</v>
      </c>
      <c r="G76" s="3" t="s">
        <v>138</v>
      </c>
      <c r="H76" s="10" t="s">
        <v>122</v>
      </c>
    </row>
    <row r="77" spans="1:8" ht="33.75" customHeight="1" x14ac:dyDescent="0.25">
      <c r="A77" s="18" t="s">
        <v>112</v>
      </c>
      <c r="B77" s="26" t="s">
        <v>52</v>
      </c>
      <c r="C77" s="73" t="s">
        <v>125</v>
      </c>
      <c r="D77" s="77">
        <v>6000000</v>
      </c>
      <c r="E77" s="26" t="s">
        <v>263</v>
      </c>
      <c r="F77" s="3" t="s">
        <v>161</v>
      </c>
      <c r="G77" s="3" t="s">
        <v>138</v>
      </c>
      <c r="H77" s="10" t="s">
        <v>122</v>
      </c>
    </row>
    <row r="78" spans="1:8" ht="33.75" customHeight="1" x14ac:dyDescent="0.25">
      <c r="A78" s="18" t="s">
        <v>112</v>
      </c>
      <c r="B78" s="26" t="s">
        <v>53</v>
      </c>
      <c r="C78" s="73" t="s">
        <v>125</v>
      </c>
      <c r="D78" s="77">
        <v>4000000</v>
      </c>
      <c r="E78" s="26" t="s">
        <v>263</v>
      </c>
      <c r="F78" s="3" t="s">
        <v>161</v>
      </c>
      <c r="G78" s="3" t="s">
        <v>138</v>
      </c>
      <c r="H78" s="10" t="s">
        <v>122</v>
      </c>
    </row>
    <row r="79" spans="1:8" ht="45" x14ac:dyDescent="0.25">
      <c r="A79" s="18" t="s">
        <v>112</v>
      </c>
      <c r="B79" s="4" t="s">
        <v>54</v>
      </c>
      <c r="C79" s="73" t="s">
        <v>125</v>
      </c>
      <c r="D79" s="77">
        <v>7000000</v>
      </c>
      <c r="E79" s="26" t="s">
        <v>263</v>
      </c>
      <c r="F79" s="3" t="s">
        <v>161</v>
      </c>
      <c r="G79" s="3" t="s">
        <v>138</v>
      </c>
      <c r="H79" s="10" t="s">
        <v>122</v>
      </c>
    </row>
    <row r="80" spans="1:8" ht="75" x14ac:dyDescent="0.25">
      <c r="A80" s="18" t="s">
        <v>112</v>
      </c>
      <c r="B80" s="4" t="s">
        <v>55</v>
      </c>
      <c r="C80" s="73" t="s">
        <v>125</v>
      </c>
      <c r="D80" s="77">
        <v>15000000</v>
      </c>
      <c r="E80" s="26" t="s">
        <v>263</v>
      </c>
      <c r="F80" s="3" t="s">
        <v>161</v>
      </c>
      <c r="G80" s="3" t="s">
        <v>138</v>
      </c>
      <c r="H80" s="10" t="s">
        <v>122</v>
      </c>
    </row>
    <row r="81" spans="1:8" ht="45" x14ac:dyDescent="0.25">
      <c r="A81" s="18" t="s">
        <v>112</v>
      </c>
      <c r="B81" s="4" t="s">
        <v>56</v>
      </c>
      <c r="C81" s="73" t="s">
        <v>125</v>
      </c>
      <c r="D81" s="77">
        <v>6000000</v>
      </c>
      <c r="E81" s="26" t="s">
        <v>263</v>
      </c>
      <c r="F81" s="3" t="s">
        <v>161</v>
      </c>
      <c r="G81" s="3" t="s">
        <v>138</v>
      </c>
      <c r="H81" s="10" t="s">
        <v>122</v>
      </c>
    </row>
    <row r="82" spans="1:8" ht="60" x14ac:dyDescent="0.25">
      <c r="A82" s="18" t="s">
        <v>112</v>
      </c>
      <c r="B82" s="4" t="s">
        <v>57</v>
      </c>
      <c r="C82" s="73" t="s">
        <v>125</v>
      </c>
      <c r="D82" s="77">
        <v>15000000</v>
      </c>
      <c r="E82" s="26" t="s">
        <v>263</v>
      </c>
      <c r="F82" s="3" t="s">
        <v>161</v>
      </c>
      <c r="G82" s="3" t="s">
        <v>138</v>
      </c>
      <c r="H82" s="10" t="s">
        <v>122</v>
      </c>
    </row>
    <row r="83" spans="1:8" ht="45" x14ac:dyDescent="0.25">
      <c r="A83" s="18" t="s">
        <v>112</v>
      </c>
      <c r="B83" s="4" t="s">
        <v>58</v>
      </c>
      <c r="C83" s="73" t="s">
        <v>125</v>
      </c>
      <c r="D83" s="77">
        <v>6000000</v>
      </c>
      <c r="E83" s="26" t="s">
        <v>263</v>
      </c>
      <c r="F83" s="3" t="s">
        <v>161</v>
      </c>
      <c r="G83" s="3" t="s">
        <v>138</v>
      </c>
      <c r="H83" s="10" t="s">
        <v>122</v>
      </c>
    </row>
    <row r="84" spans="1:8" ht="33.75" customHeight="1" x14ac:dyDescent="0.25">
      <c r="A84" s="18" t="s">
        <v>112</v>
      </c>
      <c r="B84" s="4" t="s">
        <v>59</v>
      </c>
      <c r="C84" s="73" t="s">
        <v>125</v>
      </c>
      <c r="D84" s="77">
        <v>8000000</v>
      </c>
      <c r="E84" s="26" t="s">
        <v>263</v>
      </c>
      <c r="F84" s="3" t="s">
        <v>161</v>
      </c>
      <c r="G84" s="3" t="s">
        <v>138</v>
      </c>
      <c r="H84" s="10" t="s">
        <v>122</v>
      </c>
    </row>
    <row r="85" spans="1:8" ht="60" x14ac:dyDescent="0.25">
      <c r="A85" s="18" t="s">
        <v>112</v>
      </c>
      <c r="B85" s="4" t="s">
        <v>60</v>
      </c>
      <c r="C85" s="73" t="s">
        <v>125</v>
      </c>
      <c r="D85" s="77">
        <v>15000000</v>
      </c>
      <c r="E85" s="26" t="s">
        <v>263</v>
      </c>
      <c r="F85" s="3" t="s">
        <v>161</v>
      </c>
      <c r="G85" s="3" t="s">
        <v>138</v>
      </c>
      <c r="H85" s="10" t="s">
        <v>122</v>
      </c>
    </row>
    <row r="86" spans="1:8" ht="60" x14ac:dyDescent="0.25">
      <c r="A86" s="18" t="s">
        <v>112</v>
      </c>
      <c r="B86" s="4" t="s">
        <v>61</v>
      </c>
      <c r="C86" s="73" t="s">
        <v>125</v>
      </c>
      <c r="D86" s="77">
        <v>4000000</v>
      </c>
      <c r="E86" s="26" t="s">
        <v>263</v>
      </c>
      <c r="F86" s="3" t="s">
        <v>161</v>
      </c>
      <c r="G86" s="3" t="s">
        <v>138</v>
      </c>
      <c r="H86" s="10" t="s">
        <v>122</v>
      </c>
    </row>
    <row r="87" spans="1:8" ht="45" x14ac:dyDescent="0.25">
      <c r="A87" s="18" t="s">
        <v>112</v>
      </c>
      <c r="B87" s="4" t="s">
        <v>62</v>
      </c>
      <c r="C87" s="73" t="s">
        <v>125</v>
      </c>
      <c r="D87" s="77">
        <v>20000000</v>
      </c>
      <c r="E87" s="26" t="s">
        <v>263</v>
      </c>
      <c r="F87" s="3" t="s">
        <v>161</v>
      </c>
      <c r="G87" s="3" t="s">
        <v>138</v>
      </c>
      <c r="H87" s="10" t="s">
        <v>122</v>
      </c>
    </row>
    <row r="88" spans="1:8" ht="30" x14ac:dyDescent="0.25">
      <c r="A88" s="18" t="s">
        <v>112</v>
      </c>
      <c r="B88" s="4" t="s">
        <v>63</v>
      </c>
      <c r="C88" s="73" t="s">
        <v>125</v>
      </c>
      <c r="D88" s="77">
        <v>5000000</v>
      </c>
      <c r="E88" s="26" t="s">
        <v>263</v>
      </c>
      <c r="F88" s="3" t="s">
        <v>161</v>
      </c>
      <c r="G88" s="3" t="s">
        <v>138</v>
      </c>
      <c r="H88" s="10" t="s">
        <v>122</v>
      </c>
    </row>
    <row r="89" spans="1:8" ht="45" x14ac:dyDescent="0.25">
      <c r="A89" s="18" t="s">
        <v>112</v>
      </c>
      <c r="B89" s="4" t="s">
        <v>64</v>
      </c>
      <c r="C89" s="73" t="s">
        <v>125</v>
      </c>
      <c r="D89" s="77">
        <v>15000000</v>
      </c>
      <c r="E89" s="26" t="s">
        <v>263</v>
      </c>
      <c r="F89" s="3" t="s">
        <v>161</v>
      </c>
      <c r="G89" s="3" t="s">
        <v>138</v>
      </c>
      <c r="H89" s="10" t="s">
        <v>122</v>
      </c>
    </row>
    <row r="90" spans="1:8" ht="33.75" customHeight="1" x14ac:dyDescent="0.25">
      <c r="A90" s="18" t="s">
        <v>112</v>
      </c>
      <c r="B90" s="4" t="s">
        <v>65</v>
      </c>
      <c r="C90" s="73" t="s">
        <v>125</v>
      </c>
      <c r="D90" s="77">
        <v>6000000</v>
      </c>
      <c r="E90" s="26" t="s">
        <v>263</v>
      </c>
      <c r="F90" s="3" t="s">
        <v>161</v>
      </c>
      <c r="G90" s="3" t="s">
        <v>138</v>
      </c>
      <c r="H90" s="10" t="s">
        <v>122</v>
      </c>
    </row>
    <row r="91" spans="1:8" ht="45" x14ac:dyDescent="0.25">
      <c r="A91" s="18" t="s">
        <v>112</v>
      </c>
      <c r="B91" s="4" t="s">
        <v>66</v>
      </c>
      <c r="C91" s="73" t="s">
        <v>125</v>
      </c>
      <c r="D91" s="77">
        <v>20000000</v>
      </c>
      <c r="E91" s="26" t="s">
        <v>263</v>
      </c>
      <c r="F91" s="3" t="s">
        <v>161</v>
      </c>
      <c r="G91" s="3" t="s">
        <v>138</v>
      </c>
      <c r="H91" s="10" t="s">
        <v>122</v>
      </c>
    </row>
    <row r="92" spans="1:8" ht="75" x14ac:dyDescent="0.25">
      <c r="A92" s="18" t="s">
        <v>112</v>
      </c>
      <c r="B92" s="4" t="s">
        <v>67</v>
      </c>
      <c r="C92" s="73" t="s">
        <v>125</v>
      </c>
      <c r="D92" s="77">
        <v>10000000</v>
      </c>
      <c r="E92" s="26" t="s">
        <v>263</v>
      </c>
      <c r="F92" s="3" t="s">
        <v>161</v>
      </c>
      <c r="G92" s="3" t="s">
        <v>138</v>
      </c>
      <c r="H92" s="10" t="s">
        <v>122</v>
      </c>
    </row>
    <row r="93" spans="1:8" ht="30" x14ac:dyDescent="0.25">
      <c r="A93" s="18" t="s">
        <v>112</v>
      </c>
      <c r="B93" s="4" t="s">
        <v>68</v>
      </c>
      <c r="C93" s="73" t="s">
        <v>125</v>
      </c>
      <c r="D93" s="77">
        <v>5000000</v>
      </c>
      <c r="E93" s="26" t="s">
        <v>263</v>
      </c>
      <c r="F93" s="3" t="s">
        <v>161</v>
      </c>
      <c r="G93" s="3" t="s">
        <v>138</v>
      </c>
      <c r="H93" s="10" t="s">
        <v>122</v>
      </c>
    </row>
    <row r="94" spans="1:8" ht="90" x14ac:dyDescent="0.25">
      <c r="A94" s="18" t="s">
        <v>112</v>
      </c>
      <c r="B94" s="4" t="s">
        <v>69</v>
      </c>
      <c r="C94" s="73" t="s">
        <v>125</v>
      </c>
      <c r="D94" s="77">
        <v>7000000</v>
      </c>
      <c r="E94" s="26" t="s">
        <v>263</v>
      </c>
      <c r="F94" s="3" t="s">
        <v>161</v>
      </c>
      <c r="G94" s="3" t="s">
        <v>138</v>
      </c>
      <c r="H94" s="10" t="s">
        <v>122</v>
      </c>
    </row>
    <row r="95" spans="1:8" ht="33.75" customHeight="1" x14ac:dyDescent="0.25">
      <c r="A95" s="18" t="s">
        <v>112</v>
      </c>
      <c r="B95" s="4" t="s">
        <v>70</v>
      </c>
      <c r="C95" s="73" t="s">
        <v>125</v>
      </c>
      <c r="D95" s="77">
        <v>57000000</v>
      </c>
      <c r="E95" s="26" t="s">
        <v>263</v>
      </c>
      <c r="F95" s="3" t="s">
        <v>161</v>
      </c>
      <c r="G95" s="3" t="s">
        <v>138</v>
      </c>
      <c r="H95" s="10" t="s">
        <v>122</v>
      </c>
    </row>
    <row r="96" spans="1:8" ht="33.75" customHeight="1" x14ac:dyDescent="0.25">
      <c r="A96" s="18" t="s">
        <v>112</v>
      </c>
      <c r="B96" s="4" t="s">
        <v>71</v>
      </c>
      <c r="C96" s="73" t="s">
        <v>125</v>
      </c>
      <c r="D96" s="77">
        <v>5000000</v>
      </c>
      <c r="E96" s="26" t="s">
        <v>263</v>
      </c>
      <c r="F96" s="3" t="s">
        <v>161</v>
      </c>
      <c r="G96" s="3" t="s">
        <v>138</v>
      </c>
      <c r="H96" s="10" t="s">
        <v>122</v>
      </c>
    </row>
    <row r="97" spans="1:10" ht="33.75" customHeight="1" x14ac:dyDescent="0.25">
      <c r="A97" s="18" t="s">
        <v>112</v>
      </c>
      <c r="B97" s="4" t="s">
        <v>72</v>
      </c>
      <c r="C97" s="73" t="s">
        <v>125</v>
      </c>
      <c r="D97" s="77">
        <v>5000000</v>
      </c>
      <c r="E97" s="26" t="s">
        <v>263</v>
      </c>
      <c r="F97" s="3" t="s">
        <v>161</v>
      </c>
      <c r="G97" s="3" t="s">
        <v>138</v>
      </c>
      <c r="H97" s="10" t="s">
        <v>122</v>
      </c>
    </row>
    <row r="98" spans="1:10" ht="33.75" customHeight="1" x14ac:dyDescent="0.25">
      <c r="A98" s="18" t="s">
        <v>112</v>
      </c>
      <c r="B98" s="4" t="s">
        <v>73</v>
      </c>
      <c r="C98" s="73" t="s">
        <v>125</v>
      </c>
      <c r="D98" s="77">
        <v>54000000</v>
      </c>
      <c r="E98" s="26" t="s">
        <v>263</v>
      </c>
      <c r="F98" s="3" t="s">
        <v>161</v>
      </c>
      <c r="G98" s="3" t="s">
        <v>138</v>
      </c>
      <c r="H98" s="10" t="s">
        <v>122</v>
      </c>
    </row>
    <row r="99" spans="1:10" ht="33.75" customHeight="1" x14ac:dyDescent="0.25">
      <c r="A99" s="18" t="s">
        <v>112</v>
      </c>
      <c r="B99" s="4" t="s">
        <v>74</v>
      </c>
      <c r="C99" s="73" t="s">
        <v>125</v>
      </c>
      <c r="D99" s="77">
        <v>15000000</v>
      </c>
      <c r="E99" s="26" t="s">
        <v>263</v>
      </c>
      <c r="F99" s="3" t="s">
        <v>161</v>
      </c>
      <c r="G99" s="3" t="s">
        <v>138</v>
      </c>
      <c r="H99" s="10" t="s">
        <v>122</v>
      </c>
    </row>
    <row r="100" spans="1:10" ht="33.75" customHeight="1" x14ac:dyDescent="0.25">
      <c r="A100" s="18" t="s">
        <v>112</v>
      </c>
      <c r="B100" s="4" t="s">
        <v>75</v>
      </c>
      <c r="C100" s="73" t="s">
        <v>125</v>
      </c>
      <c r="D100" s="77">
        <v>4000000</v>
      </c>
      <c r="E100" s="26" t="s">
        <v>263</v>
      </c>
      <c r="F100" s="3" t="s">
        <v>161</v>
      </c>
      <c r="G100" s="3" t="s">
        <v>138</v>
      </c>
      <c r="H100" s="10" t="s">
        <v>122</v>
      </c>
    </row>
    <row r="101" spans="1:10" ht="75" x14ac:dyDescent="0.25">
      <c r="A101" s="18" t="s">
        <v>112</v>
      </c>
      <c r="B101" s="4" t="s">
        <v>76</v>
      </c>
      <c r="C101" s="73" t="s">
        <v>125</v>
      </c>
      <c r="D101" s="77">
        <v>4000000</v>
      </c>
      <c r="E101" s="26" t="s">
        <v>263</v>
      </c>
      <c r="F101" s="3" t="s">
        <v>161</v>
      </c>
      <c r="G101" s="3" t="s">
        <v>138</v>
      </c>
      <c r="H101" s="10" t="s">
        <v>122</v>
      </c>
      <c r="J101" s="6">
        <f>2562000/12</f>
        <v>213500</v>
      </c>
    </row>
    <row r="102" spans="1:10" ht="45" x14ac:dyDescent="0.25">
      <c r="A102" s="18" t="s">
        <v>112</v>
      </c>
      <c r="B102" s="4" t="s">
        <v>77</v>
      </c>
      <c r="C102" s="73" t="s">
        <v>125</v>
      </c>
      <c r="D102" s="77">
        <v>7000000</v>
      </c>
      <c r="E102" s="26" t="s">
        <v>263</v>
      </c>
      <c r="F102" s="3" t="s">
        <v>161</v>
      </c>
      <c r="G102" s="3" t="s">
        <v>138</v>
      </c>
      <c r="H102" s="10" t="s">
        <v>122</v>
      </c>
    </row>
    <row r="103" spans="1:10" ht="45" x14ac:dyDescent="0.25">
      <c r="A103" s="18" t="s">
        <v>112</v>
      </c>
      <c r="B103" s="4" t="s">
        <v>154</v>
      </c>
      <c r="C103" s="73" t="s">
        <v>125</v>
      </c>
      <c r="D103" s="77">
        <v>8000000</v>
      </c>
      <c r="E103" s="26" t="s">
        <v>263</v>
      </c>
      <c r="F103" s="3" t="s">
        <v>161</v>
      </c>
      <c r="G103" s="3" t="s">
        <v>138</v>
      </c>
      <c r="H103" s="10" t="s">
        <v>155</v>
      </c>
    </row>
    <row r="104" spans="1:10" ht="45" x14ac:dyDescent="0.25">
      <c r="A104" s="18" t="s">
        <v>112</v>
      </c>
      <c r="B104" s="4" t="s">
        <v>78</v>
      </c>
      <c r="C104" s="73" t="s">
        <v>125</v>
      </c>
      <c r="D104" s="77">
        <v>26059257</v>
      </c>
      <c r="E104" s="26" t="s">
        <v>263</v>
      </c>
      <c r="F104" s="3" t="s">
        <v>161</v>
      </c>
      <c r="G104" s="3" t="s">
        <v>138</v>
      </c>
      <c r="H104" s="10" t="s">
        <v>122</v>
      </c>
    </row>
    <row r="105" spans="1:10" ht="105" x14ac:dyDescent="0.25">
      <c r="A105" s="18" t="s">
        <v>111</v>
      </c>
      <c r="B105" s="4" t="s">
        <v>79</v>
      </c>
      <c r="C105" s="73" t="s">
        <v>125</v>
      </c>
      <c r="D105" s="77">
        <v>320000000</v>
      </c>
      <c r="E105" s="26" t="s">
        <v>267</v>
      </c>
      <c r="F105" s="3" t="s">
        <v>161</v>
      </c>
      <c r="G105" s="3" t="s">
        <v>138</v>
      </c>
      <c r="H105" s="10" t="s">
        <v>273</v>
      </c>
    </row>
    <row r="106" spans="1:10" ht="30" x14ac:dyDescent="0.25">
      <c r="A106" s="18" t="s">
        <v>111</v>
      </c>
      <c r="B106" s="26" t="s">
        <v>80</v>
      </c>
      <c r="C106" s="73" t="s">
        <v>125</v>
      </c>
      <c r="D106" s="77">
        <v>50000000</v>
      </c>
      <c r="E106" s="26" t="s">
        <v>263</v>
      </c>
      <c r="F106" s="3" t="s">
        <v>161</v>
      </c>
      <c r="G106" s="3" t="s">
        <v>138</v>
      </c>
      <c r="H106" s="10" t="s">
        <v>273</v>
      </c>
    </row>
    <row r="107" spans="1:10" ht="30" x14ac:dyDescent="0.25">
      <c r="A107" s="18" t="s">
        <v>110</v>
      </c>
      <c r="B107" s="26" t="s">
        <v>81</v>
      </c>
      <c r="C107" s="73" t="s">
        <v>125</v>
      </c>
      <c r="D107" s="77">
        <v>10000000</v>
      </c>
      <c r="E107" s="26" t="s">
        <v>263</v>
      </c>
      <c r="F107" s="3" t="s">
        <v>161</v>
      </c>
      <c r="G107" s="3" t="s">
        <v>138</v>
      </c>
      <c r="H107" s="10" t="s">
        <v>273</v>
      </c>
    </row>
    <row r="108" spans="1:10" ht="75" x14ac:dyDescent="0.25">
      <c r="A108" s="18">
        <v>212120820</v>
      </c>
      <c r="B108" s="26" t="s">
        <v>82</v>
      </c>
      <c r="C108" s="73" t="s">
        <v>125</v>
      </c>
      <c r="D108" s="77">
        <v>316787949.70999998</v>
      </c>
      <c r="E108" s="26" t="s">
        <v>263</v>
      </c>
      <c r="F108" s="3" t="s">
        <v>161</v>
      </c>
      <c r="G108" s="3" t="s">
        <v>138</v>
      </c>
      <c r="H108" s="10" t="s">
        <v>274</v>
      </c>
    </row>
    <row r="109" spans="1:10" ht="60" x14ac:dyDescent="0.25">
      <c r="A109" s="18">
        <v>212210120</v>
      </c>
      <c r="B109" s="26" t="s">
        <v>83</v>
      </c>
      <c r="C109" s="73" t="s">
        <v>125</v>
      </c>
      <c r="D109" s="77">
        <v>70000000</v>
      </c>
      <c r="E109" s="26" t="s">
        <v>265</v>
      </c>
      <c r="F109" s="3" t="s">
        <v>161</v>
      </c>
      <c r="G109" s="3" t="s">
        <v>138</v>
      </c>
      <c r="H109" s="10" t="s">
        <v>122</v>
      </c>
    </row>
    <row r="110" spans="1:10" ht="15" x14ac:dyDescent="0.25">
      <c r="A110" s="18">
        <v>212210120</v>
      </c>
      <c r="B110" s="26" t="s">
        <v>84</v>
      </c>
      <c r="C110" s="73" t="s">
        <v>125</v>
      </c>
      <c r="D110" s="77">
        <v>50000000</v>
      </c>
      <c r="E110" s="26" t="s">
        <v>268</v>
      </c>
      <c r="F110" s="3" t="s">
        <v>161</v>
      </c>
      <c r="G110" s="3" t="s">
        <v>138</v>
      </c>
      <c r="H110" s="10" t="s">
        <v>122</v>
      </c>
    </row>
    <row r="111" spans="1:10" ht="60" x14ac:dyDescent="0.25">
      <c r="A111" s="18">
        <v>212210120</v>
      </c>
      <c r="B111" s="26" t="s">
        <v>85</v>
      </c>
      <c r="C111" s="73" t="s">
        <v>125</v>
      </c>
      <c r="D111" s="78">
        <v>20000000</v>
      </c>
      <c r="E111" s="26" t="s">
        <v>263</v>
      </c>
      <c r="F111" s="3" t="s">
        <v>161</v>
      </c>
      <c r="G111" s="3" t="s">
        <v>138</v>
      </c>
      <c r="H111" s="10" t="s">
        <v>115</v>
      </c>
    </row>
    <row r="112" spans="1:10" ht="75" x14ac:dyDescent="0.25">
      <c r="A112" s="18">
        <v>212210120</v>
      </c>
      <c r="B112" s="26" t="s">
        <v>86</v>
      </c>
      <c r="C112" s="73" t="s">
        <v>125</v>
      </c>
      <c r="D112" s="77">
        <v>35000000</v>
      </c>
      <c r="E112" s="26" t="s">
        <v>266</v>
      </c>
      <c r="F112" s="3" t="s">
        <v>161</v>
      </c>
      <c r="G112" s="3" t="s">
        <v>138</v>
      </c>
      <c r="H112" s="10" t="s">
        <v>150</v>
      </c>
    </row>
    <row r="113" spans="1:8" ht="75" x14ac:dyDescent="0.25">
      <c r="A113" s="18">
        <v>212210120</v>
      </c>
      <c r="B113" s="26" t="s">
        <v>109</v>
      </c>
      <c r="C113" s="73" t="s">
        <v>125</v>
      </c>
      <c r="D113" s="77">
        <v>105000000</v>
      </c>
      <c r="E113" s="26" t="s">
        <v>271</v>
      </c>
      <c r="F113" s="3" t="s">
        <v>161</v>
      </c>
      <c r="G113" s="3" t="s">
        <v>138</v>
      </c>
      <c r="H113" s="10" t="s">
        <v>150</v>
      </c>
    </row>
    <row r="114" spans="1:8" ht="15" x14ac:dyDescent="0.25">
      <c r="A114" s="18">
        <v>212210120</v>
      </c>
      <c r="B114" s="26" t="s">
        <v>87</v>
      </c>
      <c r="C114" s="73" t="s">
        <v>125</v>
      </c>
      <c r="D114" s="77">
        <v>126000000</v>
      </c>
      <c r="E114" s="26" t="s">
        <v>265</v>
      </c>
      <c r="F114" s="3" t="s">
        <v>161</v>
      </c>
      <c r="G114" s="3" t="s">
        <v>138</v>
      </c>
      <c r="H114" s="10" t="s">
        <v>150</v>
      </c>
    </row>
    <row r="115" spans="1:8" ht="15" x14ac:dyDescent="0.25">
      <c r="A115" s="18">
        <v>212210120</v>
      </c>
      <c r="B115" s="26" t="s">
        <v>88</v>
      </c>
      <c r="C115" s="73" t="s">
        <v>125</v>
      </c>
      <c r="D115" s="77">
        <v>55000000</v>
      </c>
      <c r="E115" s="26" t="s">
        <v>263</v>
      </c>
      <c r="F115" s="3" t="s">
        <v>161</v>
      </c>
      <c r="G115" s="3" t="s">
        <v>138</v>
      </c>
      <c r="H115" s="10" t="s">
        <v>272</v>
      </c>
    </row>
    <row r="116" spans="1:8" ht="135" x14ac:dyDescent="0.25">
      <c r="A116" s="18">
        <v>212210120</v>
      </c>
      <c r="B116" s="26" t="s">
        <v>89</v>
      </c>
      <c r="C116" s="73" t="s">
        <v>125</v>
      </c>
      <c r="D116" s="77">
        <v>44000000</v>
      </c>
      <c r="E116" s="26" t="s">
        <v>264</v>
      </c>
      <c r="F116" s="3" t="s">
        <v>161</v>
      </c>
      <c r="G116" s="3" t="s">
        <v>138</v>
      </c>
      <c r="H116" s="10" t="s">
        <v>158</v>
      </c>
    </row>
    <row r="117" spans="1:8" ht="105" x14ac:dyDescent="0.25">
      <c r="A117" s="18">
        <v>212210120</v>
      </c>
      <c r="B117" s="26" t="s">
        <v>149</v>
      </c>
      <c r="C117" s="73" t="s">
        <v>125</v>
      </c>
      <c r="D117" s="77">
        <v>7000000</v>
      </c>
      <c r="E117" s="26" t="s">
        <v>263</v>
      </c>
      <c r="F117" s="3" t="s">
        <v>161</v>
      </c>
      <c r="G117" s="3" t="s">
        <v>138</v>
      </c>
      <c r="H117" s="10" t="s">
        <v>156</v>
      </c>
    </row>
    <row r="118" spans="1:8" ht="30" x14ac:dyDescent="0.25">
      <c r="A118" s="18">
        <v>212210120</v>
      </c>
      <c r="B118" s="26" t="s">
        <v>90</v>
      </c>
      <c r="C118" s="73" t="s">
        <v>125</v>
      </c>
      <c r="D118" s="77">
        <v>5000000</v>
      </c>
      <c r="E118" s="26" t="s">
        <v>263</v>
      </c>
      <c r="F118" s="3" t="s">
        <v>161</v>
      </c>
      <c r="G118" s="3" t="s">
        <v>138</v>
      </c>
      <c r="H118" s="10" t="s">
        <v>156</v>
      </c>
    </row>
    <row r="119" spans="1:8" ht="60" x14ac:dyDescent="0.25">
      <c r="A119" s="18">
        <v>212210120</v>
      </c>
      <c r="B119" s="26" t="s">
        <v>148</v>
      </c>
      <c r="C119" s="73" t="s">
        <v>125</v>
      </c>
      <c r="D119" s="77">
        <v>7000000</v>
      </c>
      <c r="E119" s="26" t="s">
        <v>263</v>
      </c>
      <c r="F119" s="3" t="s">
        <v>161</v>
      </c>
      <c r="G119" s="3" t="s">
        <v>138</v>
      </c>
      <c r="H119" s="10" t="s">
        <v>156</v>
      </c>
    </row>
    <row r="120" spans="1:8" ht="30" x14ac:dyDescent="0.25">
      <c r="A120" s="18">
        <v>212210120</v>
      </c>
      <c r="B120" s="26" t="s">
        <v>91</v>
      </c>
      <c r="C120" s="73" t="s">
        <v>125</v>
      </c>
      <c r="D120" s="77">
        <v>25000000</v>
      </c>
      <c r="E120" s="26" t="s">
        <v>263</v>
      </c>
      <c r="F120" s="3" t="s">
        <v>161</v>
      </c>
      <c r="G120" s="3" t="s">
        <v>138</v>
      </c>
      <c r="H120" s="10" t="s">
        <v>156</v>
      </c>
    </row>
    <row r="121" spans="1:8" ht="30" x14ac:dyDescent="0.25">
      <c r="A121" s="18">
        <v>212210120</v>
      </c>
      <c r="B121" s="26" t="s">
        <v>92</v>
      </c>
      <c r="C121" s="73" t="s">
        <v>125</v>
      </c>
      <c r="D121" s="77">
        <v>11000000</v>
      </c>
      <c r="E121" s="26" t="s">
        <v>263</v>
      </c>
      <c r="F121" s="3" t="s">
        <v>161</v>
      </c>
      <c r="G121" s="3" t="s">
        <v>138</v>
      </c>
      <c r="H121" s="10" t="s">
        <v>156</v>
      </c>
    </row>
    <row r="122" spans="1:8" ht="15" x14ac:dyDescent="0.25">
      <c r="A122" s="18">
        <v>212210120</v>
      </c>
      <c r="B122" s="26" t="s">
        <v>93</v>
      </c>
      <c r="C122" s="73" t="s">
        <v>125</v>
      </c>
      <c r="D122" s="77">
        <v>70000000</v>
      </c>
      <c r="E122" s="26" t="s">
        <v>265</v>
      </c>
      <c r="F122" s="3" t="s">
        <v>161</v>
      </c>
      <c r="G122" s="3" t="s">
        <v>138</v>
      </c>
      <c r="H122" s="10" t="s">
        <v>122</v>
      </c>
    </row>
    <row r="123" spans="1:8" ht="30" x14ac:dyDescent="0.25">
      <c r="A123" s="18">
        <v>212210120</v>
      </c>
      <c r="B123" s="26" t="s">
        <v>94</v>
      </c>
      <c r="C123" s="73" t="s">
        <v>125</v>
      </c>
      <c r="D123" s="77">
        <v>25000000</v>
      </c>
      <c r="E123" s="26" t="s">
        <v>263</v>
      </c>
      <c r="F123" s="3" t="s">
        <v>161</v>
      </c>
      <c r="G123" s="3" t="s">
        <v>138</v>
      </c>
      <c r="H123" s="10" t="s">
        <v>122</v>
      </c>
    </row>
    <row r="124" spans="1:8" ht="30" x14ac:dyDescent="0.25">
      <c r="A124" s="18">
        <v>212210120</v>
      </c>
      <c r="B124" s="26" t="s">
        <v>95</v>
      </c>
      <c r="C124" s="73" t="s">
        <v>125</v>
      </c>
      <c r="D124" s="77">
        <v>10000000</v>
      </c>
      <c r="E124" s="26" t="s">
        <v>263</v>
      </c>
      <c r="F124" s="3" t="s">
        <v>161</v>
      </c>
      <c r="G124" s="3" t="s">
        <v>138</v>
      </c>
      <c r="H124" s="10" t="s">
        <v>122</v>
      </c>
    </row>
    <row r="125" spans="1:8" ht="75" x14ac:dyDescent="0.25">
      <c r="A125" s="18" t="s">
        <v>192</v>
      </c>
      <c r="B125" s="26" t="s">
        <v>96</v>
      </c>
      <c r="C125" s="73" t="s">
        <v>125</v>
      </c>
      <c r="D125" s="77">
        <v>345767500</v>
      </c>
      <c r="E125" s="26" t="s">
        <v>263</v>
      </c>
      <c r="F125" s="3" t="s">
        <v>161</v>
      </c>
      <c r="G125" s="3" t="s">
        <v>138</v>
      </c>
      <c r="H125" s="26" t="s">
        <v>276</v>
      </c>
    </row>
    <row r="126" spans="1:8" ht="165" x14ac:dyDescent="0.25">
      <c r="A126" s="18">
        <v>212220120</v>
      </c>
      <c r="B126" s="26" t="s">
        <v>97</v>
      </c>
      <c r="C126" s="73" t="s">
        <v>125</v>
      </c>
      <c r="D126" s="77">
        <v>688622175</v>
      </c>
      <c r="E126" s="26" t="s">
        <v>267</v>
      </c>
      <c r="F126" s="3" t="s">
        <v>161</v>
      </c>
      <c r="G126" s="3" t="s">
        <v>138</v>
      </c>
      <c r="H126" s="10" t="s">
        <v>273</v>
      </c>
    </row>
    <row r="127" spans="1:8" ht="30" x14ac:dyDescent="0.25">
      <c r="A127" s="18">
        <v>212220320</v>
      </c>
      <c r="B127" s="26" t="s">
        <v>98</v>
      </c>
      <c r="C127" s="73" t="s">
        <v>125</v>
      </c>
      <c r="D127" s="77">
        <v>90000000</v>
      </c>
      <c r="E127" s="26" t="s">
        <v>263</v>
      </c>
      <c r="F127" s="3" t="s">
        <v>161</v>
      </c>
      <c r="G127" s="3" t="s">
        <v>138</v>
      </c>
      <c r="H127" s="10" t="s">
        <v>273</v>
      </c>
    </row>
    <row r="128" spans="1:8" ht="15" x14ac:dyDescent="0.25">
      <c r="A128" s="18">
        <v>212220320</v>
      </c>
      <c r="B128" s="26" t="s">
        <v>99</v>
      </c>
      <c r="C128" s="73" t="s">
        <v>125</v>
      </c>
      <c r="D128" s="77">
        <v>3500000</v>
      </c>
      <c r="E128" s="26" t="s">
        <v>263</v>
      </c>
      <c r="F128" s="3" t="s">
        <v>161</v>
      </c>
      <c r="G128" s="3" t="s">
        <v>138</v>
      </c>
      <c r="H128" s="10" t="s">
        <v>273</v>
      </c>
    </row>
    <row r="129" spans="1:8" ht="15" x14ac:dyDescent="0.25">
      <c r="A129" s="18">
        <v>212220320</v>
      </c>
      <c r="B129" s="26" t="s">
        <v>100</v>
      </c>
      <c r="C129" s="73" t="s">
        <v>125</v>
      </c>
      <c r="D129" s="77">
        <v>6000000</v>
      </c>
      <c r="E129" s="26" t="s">
        <v>263</v>
      </c>
      <c r="F129" s="3" t="s">
        <v>161</v>
      </c>
      <c r="G129" s="3" t="s">
        <v>138</v>
      </c>
      <c r="H129" s="10" t="s">
        <v>272</v>
      </c>
    </row>
    <row r="130" spans="1:8" ht="30" x14ac:dyDescent="0.25">
      <c r="A130" s="18">
        <v>212221020</v>
      </c>
      <c r="B130" s="26" t="s">
        <v>101</v>
      </c>
      <c r="C130" s="73" t="s">
        <v>125</v>
      </c>
      <c r="D130" s="77">
        <v>196000000</v>
      </c>
      <c r="E130" s="26" t="s">
        <v>275</v>
      </c>
      <c r="F130" s="3" t="s">
        <v>161</v>
      </c>
      <c r="G130" s="3" t="s">
        <v>138</v>
      </c>
      <c r="H130" s="10" t="s">
        <v>153</v>
      </c>
    </row>
    <row r="131" spans="1:8" ht="30" x14ac:dyDescent="0.25">
      <c r="A131" s="18">
        <v>212221120</v>
      </c>
      <c r="B131" s="26" t="s">
        <v>102</v>
      </c>
      <c r="C131" s="73" t="s">
        <v>125</v>
      </c>
      <c r="D131" s="79">
        <v>23000000</v>
      </c>
      <c r="E131" s="26" t="s">
        <v>263</v>
      </c>
      <c r="F131" s="3" t="s">
        <v>161</v>
      </c>
      <c r="G131" s="3" t="s">
        <v>138</v>
      </c>
      <c r="H131" s="10" t="s">
        <v>277</v>
      </c>
    </row>
    <row r="132" spans="1:8" ht="15" x14ac:dyDescent="0.25">
      <c r="A132" s="18">
        <v>212221120</v>
      </c>
      <c r="B132" s="26" t="s">
        <v>103</v>
      </c>
      <c r="C132" s="73" t="s">
        <v>125</v>
      </c>
      <c r="D132" s="79">
        <v>20000000</v>
      </c>
      <c r="E132" s="26" t="s">
        <v>263</v>
      </c>
      <c r="F132" s="3" t="s">
        <v>161</v>
      </c>
      <c r="G132" s="3" t="s">
        <v>138</v>
      </c>
      <c r="H132" s="10" t="s">
        <v>277</v>
      </c>
    </row>
    <row r="133" spans="1:8" ht="30" x14ac:dyDescent="0.25">
      <c r="A133" s="18">
        <v>212221120</v>
      </c>
      <c r="B133" s="26" t="s">
        <v>104</v>
      </c>
      <c r="C133" s="73" t="s">
        <v>125</v>
      </c>
      <c r="D133" s="79">
        <v>2000000</v>
      </c>
      <c r="E133" s="26" t="s">
        <v>263</v>
      </c>
      <c r="F133" s="3" t="s">
        <v>161</v>
      </c>
      <c r="G133" s="3" t="s">
        <v>138</v>
      </c>
      <c r="H133" s="10" t="s">
        <v>277</v>
      </c>
    </row>
    <row r="134" spans="1:8" ht="15" x14ac:dyDescent="0.25">
      <c r="A134" s="18">
        <v>212221120</v>
      </c>
      <c r="B134" s="26" t="s">
        <v>105</v>
      </c>
      <c r="C134" s="73" t="s">
        <v>125</v>
      </c>
      <c r="D134" s="77">
        <v>486950000</v>
      </c>
      <c r="E134" s="26" t="s">
        <v>263</v>
      </c>
      <c r="F134" s="3" t="s">
        <v>161</v>
      </c>
      <c r="G134" s="3" t="s">
        <v>138</v>
      </c>
      <c r="H134" s="10" t="s">
        <v>153</v>
      </c>
    </row>
    <row r="135" spans="1:8" ht="15" x14ac:dyDescent="0.25">
      <c r="A135" s="18">
        <v>212221220</v>
      </c>
      <c r="B135" s="26" t="s">
        <v>106</v>
      </c>
      <c r="C135" s="73" t="s">
        <v>125</v>
      </c>
      <c r="D135" s="80">
        <v>1271905790</v>
      </c>
      <c r="E135" s="73" t="s">
        <v>267</v>
      </c>
      <c r="F135" s="74">
        <v>42036</v>
      </c>
      <c r="G135" s="3" t="s">
        <v>137</v>
      </c>
      <c r="H135" s="10" t="s">
        <v>122</v>
      </c>
    </row>
    <row r="136" spans="1:8" ht="15" x14ac:dyDescent="0.25">
      <c r="A136" s="18">
        <v>212221320</v>
      </c>
      <c r="B136" s="26" t="s">
        <v>107</v>
      </c>
      <c r="C136" s="73" t="s">
        <v>125</v>
      </c>
      <c r="D136" s="81">
        <v>715924211</v>
      </c>
      <c r="E136" s="26" t="s">
        <v>267</v>
      </c>
      <c r="F136" s="74">
        <v>42036</v>
      </c>
      <c r="G136" s="3" t="s">
        <v>137</v>
      </c>
      <c r="H136" s="10" t="s">
        <v>122</v>
      </c>
    </row>
    <row r="137" spans="1:8" ht="30" x14ac:dyDescent="0.25">
      <c r="A137" s="18">
        <v>212221420</v>
      </c>
      <c r="B137" s="58" t="s">
        <v>108</v>
      </c>
      <c r="C137" s="73" t="s">
        <v>125</v>
      </c>
      <c r="D137" s="77">
        <v>391515200</v>
      </c>
      <c r="E137" s="4" t="s">
        <v>263</v>
      </c>
      <c r="F137" s="3" t="s">
        <v>161</v>
      </c>
      <c r="G137" s="3" t="s">
        <v>138</v>
      </c>
      <c r="H137" s="10" t="s">
        <v>152</v>
      </c>
    </row>
    <row r="138" spans="1:8" ht="45" x14ac:dyDescent="0.25">
      <c r="A138" s="18">
        <v>2241000</v>
      </c>
      <c r="B138" s="4" t="s">
        <v>237</v>
      </c>
      <c r="C138" s="75" t="s">
        <v>262</v>
      </c>
      <c r="D138" s="78">
        <f>777809800+4845787385+376402815</f>
        <v>6000000000</v>
      </c>
      <c r="E138" s="4" t="s">
        <v>267</v>
      </c>
      <c r="F138" s="3">
        <v>42372</v>
      </c>
      <c r="G138" s="4" t="s">
        <v>134</v>
      </c>
      <c r="H138" s="10" t="s">
        <v>278</v>
      </c>
    </row>
    <row r="139" spans="1:8" ht="36.75" customHeight="1" x14ac:dyDescent="0.25">
      <c r="A139" s="18">
        <v>2241000</v>
      </c>
      <c r="B139" s="4" t="s">
        <v>240</v>
      </c>
      <c r="C139" s="73" t="s">
        <v>260</v>
      </c>
      <c r="D139" s="78">
        <v>230000000</v>
      </c>
      <c r="E139" s="4" t="s">
        <v>265</v>
      </c>
      <c r="F139" s="3">
        <v>42372</v>
      </c>
      <c r="G139" s="4" t="s">
        <v>134</v>
      </c>
      <c r="H139" s="10" t="s">
        <v>278</v>
      </c>
    </row>
    <row r="140" spans="1:8" ht="36.75" customHeight="1" x14ac:dyDescent="0.25">
      <c r="A140" s="18">
        <v>2241000</v>
      </c>
      <c r="B140" s="4" t="s">
        <v>241</v>
      </c>
      <c r="C140" s="73" t="s">
        <v>260</v>
      </c>
      <c r="D140" s="78">
        <v>250000000</v>
      </c>
      <c r="E140" s="4" t="s">
        <v>265</v>
      </c>
      <c r="F140" s="3">
        <v>42372</v>
      </c>
      <c r="G140" s="4" t="s">
        <v>134</v>
      </c>
      <c r="H140" s="10" t="s">
        <v>278</v>
      </c>
    </row>
    <row r="141" spans="1:8" ht="36.75" customHeight="1" x14ac:dyDescent="0.25">
      <c r="A141" s="18">
        <v>2241000</v>
      </c>
      <c r="B141" s="4" t="s">
        <v>242</v>
      </c>
      <c r="C141" s="73" t="s">
        <v>260</v>
      </c>
      <c r="D141" s="78">
        <v>180000000</v>
      </c>
      <c r="E141" s="4" t="s">
        <v>265</v>
      </c>
      <c r="F141" s="3">
        <v>42372</v>
      </c>
      <c r="G141" s="4" t="s">
        <v>134</v>
      </c>
      <c r="H141" s="10" t="s">
        <v>278</v>
      </c>
    </row>
    <row r="142" spans="1:8" ht="36.75" customHeight="1" x14ac:dyDescent="0.25">
      <c r="A142" s="18">
        <v>2241000</v>
      </c>
      <c r="B142" s="4" t="s">
        <v>243</v>
      </c>
      <c r="C142" s="73" t="s">
        <v>260</v>
      </c>
      <c r="D142" s="78">
        <f>198789000+400000000</f>
        <v>598789000</v>
      </c>
      <c r="E142" s="4" t="s">
        <v>267</v>
      </c>
      <c r="F142" s="3">
        <v>42372</v>
      </c>
      <c r="G142" s="4" t="s">
        <v>134</v>
      </c>
      <c r="H142" s="10" t="s">
        <v>278</v>
      </c>
    </row>
    <row r="143" spans="1:8" ht="36.75" customHeight="1" x14ac:dyDescent="0.25">
      <c r="A143" s="18">
        <v>2241000</v>
      </c>
      <c r="B143" s="4" t="s">
        <v>244</v>
      </c>
      <c r="C143" s="73" t="s">
        <v>260</v>
      </c>
      <c r="D143" s="78">
        <v>100000000</v>
      </c>
      <c r="E143" s="4" t="s">
        <v>265</v>
      </c>
      <c r="F143" s="3">
        <v>42372</v>
      </c>
      <c r="G143" s="4" t="s">
        <v>134</v>
      </c>
      <c r="H143" s="10" t="s">
        <v>278</v>
      </c>
    </row>
    <row r="144" spans="1:8" ht="36.75" customHeight="1" x14ac:dyDescent="0.25">
      <c r="A144" s="18">
        <v>2241000</v>
      </c>
      <c r="B144" s="4" t="s">
        <v>245</v>
      </c>
      <c r="C144" s="73" t="s">
        <v>260</v>
      </c>
      <c r="D144" s="78">
        <v>150000000</v>
      </c>
      <c r="E144" s="4" t="s">
        <v>265</v>
      </c>
      <c r="F144" s="3">
        <v>42372</v>
      </c>
      <c r="G144" s="4" t="s">
        <v>134</v>
      </c>
      <c r="H144" s="10" t="s">
        <v>278</v>
      </c>
    </row>
    <row r="145" spans="1:8" ht="36.75" customHeight="1" x14ac:dyDescent="0.25">
      <c r="A145" s="18">
        <v>2241000</v>
      </c>
      <c r="B145" s="4" t="s">
        <v>246</v>
      </c>
      <c r="C145" s="73" t="s">
        <v>260</v>
      </c>
      <c r="D145" s="78">
        <v>150000000</v>
      </c>
      <c r="E145" s="4" t="s">
        <v>265</v>
      </c>
      <c r="F145" s="3">
        <v>42372</v>
      </c>
      <c r="G145" s="4" t="s">
        <v>134</v>
      </c>
      <c r="H145" s="10" t="s">
        <v>278</v>
      </c>
    </row>
    <row r="146" spans="1:8" ht="36.75" customHeight="1" x14ac:dyDescent="0.25">
      <c r="A146" s="18">
        <v>2241000</v>
      </c>
      <c r="B146" s="4" t="s">
        <v>247</v>
      </c>
      <c r="C146" s="73" t="s">
        <v>260</v>
      </c>
      <c r="D146" s="78">
        <v>150000000</v>
      </c>
      <c r="E146" s="4" t="s">
        <v>265</v>
      </c>
      <c r="F146" s="3">
        <v>42372</v>
      </c>
      <c r="G146" s="4" t="s">
        <v>134</v>
      </c>
      <c r="H146" s="10" t="s">
        <v>278</v>
      </c>
    </row>
    <row r="147" spans="1:8" ht="36.75" customHeight="1" x14ac:dyDescent="0.25">
      <c r="A147" s="18">
        <v>2241000</v>
      </c>
      <c r="B147" s="4" t="s">
        <v>248</v>
      </c>
      <c r="C147" s="73" t="s">
        <v>260</v>
      </c>
      <c r="D147" s="78">
        <v>200000000</v>
      </c>
      <c r="E147" s="4" t="s">
        <v>265</v>
      </c>
      <c r="F147" s="3">
        <v>42372</v>
      </c>
      <c r="G147" s="4" t="s">
        <v>134</v>
      </c>
      <c r="H147" s="10" t="s">
        <v>278</v>
      </c>
    </row>
    <row r="148" spans="1:8" ht="36.75" customHeight="1" x14ac:dyDescent="0.25">
      <c r="A148" s="18">
        <v>2241000</v>
      </c>
      <c r="B148" s="4" t="s">
        <v>249</v>
      </c>
      <c r="C148" s="75" t="s">
        <v>262</v>
      </c>
      <c r="D148" s="78">
        <v>150000000</v>
      </c>
      <c r="E148" s="4" t="s">
        <v>265</v>
      </c>
      <c r="F148" s="3">
        <v>42372</v>
      </c>
      <c r="G148" s="4" t="s">
        <v>134</v>
      </c>
      <c r="H148" s="10" t="s">
        <v>278</v>
      </c>
    </row>
    <row r="149" spans="1:8" ht="36.75" customHeight="1" x14ac:dyDescent="0.25">
      <c r="A149" s="18">
        <v>2241000</v>
      </c>
      <c r="B149" s="4" t="s">
        <v>250</v>
      </c>
      <c r="C149" s="73" t="s">
        <v>260</v>
      </c>
      <c r="D149" s="78">
        <v>400000000</v>
      </c>
      <c r="E149" s="4" t="s">
        <v>267</v>
      </c>
      <c r="F149" s="3">
        <v>42372</v>
      </c>
      <c r="G149" s="4" t="s">
        <v>134</v>
      </c>
      <c r="H149" s="10" t="s">
        <v>278</v>
      </c>
    </row>
    <row r="150" spans="1:8" ht="36.75" customHeight="1" x14ac:dyDescent="0.25">
      <c r="A150" s="18">
        <v>2241000</v>
      </c>
      <c r="B150" s="4" t="s">
        <v>251</v>
      </c>
      <c r="C150" s="73" t="s">
        <v>260</v>
      </c>
      <c r="D150" s="78">
        <v>250000000</v>
      </c>
      <c r="E150" s="4" t="s">
        <v>265</v>
      </c>
      <c r="F150" s="3">
        <v>42372</v>
      </c>
      <c r="G150" s="4" t="s">
        <v>134</v>
      </c>
      <c r="H150" s="10" t="s">
        <v>278</v>
      </c>
    </row>
    <row r="151" spans="1:8" ht="45" x14ac:dyDescent="0.25">
      <c r="A151" s="18">
        <v>2241000</v>
      </c>
      <c r="B151" s="4" t="s">
        <v>259</v>
      </c>
      <c r="C151" s="73" t="s">
        <v>261</v>
      </c>
      <c r="D151" s="78">
        <v>250000000</v>
      </c>
      <c r="E151" s="4" t="s">
        <v>265</v>
      </c>
      <c r="F151" s="3">
        <v>42372</v>
      </c>
      <c r="G151" s="4" t="s">
        <v>134</v>
      </c>
      <c r="H151" s="10" t="s">
        <v>278</v>
      </c>
    </row>
    <row r="152" spans="1:8" ht="36.75" customHeight="1" x14ac:dyDescent="0.25">
      <c r="A152" s="18">
        <v>2241000</v>
      </c>
      <c r="B152" s="4" t="s">
        <v>252</v>
      </c>
      <c r="C152" s="73" t="s">
        <v>260</v>
      </c>
      <c r="D152" s="78">
        <v>285000000</v>
      </c>
      <c r="E152" s="4" t="s">
        <v>265</v>
      </c>
      <c r="F152" s="3">
        <v>42372</v>
      </c>
      <c r="G152" s="4" t="s">
        <v>134</v>
      </c>
      <c r="H152" s="10" t="s">
        <v>278</v>
      </c>
    </row>
    <row r="153" spans="1:8" ht="60" x14ac:dyDescent="0.25">
      <c r="A153" s="18">
        <v>2241000</v>
      </c>
      <c r="B153" s="4" t="s">
        <v>238</v>
      </c>
      <c r="C153" s="73" t="s">
        <v>260</v>
      </c>
      <c r="D153" s="78">
        <v>1100000000</v>
      </c>
      <c r="E153" s="4" t="s">
        <v>267</v>
      </c>
      <c r="F153" s="3">
        <v>42372</v>
      </c>
      <c r="G153" s="4" t="s">
        <v>134</v>
      </c>
      <c r="H153" s="10" t="s">
        <v>278</v>
      </c>
    </row>
    <row r="154" spans="1:8" ht="33.75" customHeight="1" x14ac:dyDescent="0.25">
      <c r="A154" s="18">
        <v>2241000</v>
      </c>
      <c r="B154" s="4" t="s">
        <v>239</v>
      </c>
      <c r="C154" s="73" t="s">
        <v>125</v>
      </c>
      <c r="D154" s="78">
        <v>200000000</v>
      </c>
      <c r="E154" s="4" t="s">
        <v>265</v>
      </c>
      <c r="F154" s="3">
        <v>42372</v>
      </c>
      <c r="G154" s="4" t="s">
        <v>134</v>
      </c>
      <c r="H154" s="10" t="s">
        <v>278</v>
      </c>
    </row>
    <row r="155" spans="1:8" ht="33.75" customHeight="1" x14ac:dyDescent="0.25">
      <c r="D155" s="106">
        <f>SUM(D2:D154)</f>
        <v>19935141066.709999</v>
      </c>
    </row>
    <row r="156" spans="1:8" ht="33.75" customHeight="1" x14ac:dyDescent="0.25">
      <c r="D156" s="80"/>
    </row>
    <row r="157" spans="1:8" ht="33.75" customHeight="1" x14ac:dyDescent="0.25">
      <c r="E157" s="7"/>
    </row>
  </sheetData>
  <autoFilter ref="A1:H154">
    <sortState ref="A51:H51">
      <sortCondition ref="B1:B117"/>
    </sortState>
  </autoFilter>
  <hyperlinks>
    <hyperlink ref="H74" r:id="rId1"/>
    <hyperlink ref="H111" r:id="rId2"/>
    <hyperlink ref="H76" r:id="rId3"/>
    <hyperlink ref="H77" r:id="rId4"/>
    <hyperlink ref="H78" r:id="rId5"/>
    <hyperlink ref="H79" r:id="rId6"/>
    <hyperlink ref="H80" r:id="rId7"/>
    <hyperlink ref="H81" r:id="rId8"/>
    <hyperlink ref="H82" r:id="rId9"/>
    <hyperlink ref="H83" r:id="rId10"/>
    <hyperlink ref="H84" r:id="rId11"/>
    <hyperlink ref="H85" r:id="rId12"/>
    <hyperlink ref="H86" r:id="rId13"/>
    <hyperlink ref="H87" r:id="rId14"/>
    <hyperlink ref="H88" r:id="rId15"/>
    <hyperlink ref="H89" r:id="rId16"/>
    <hyperlink ref="H90" r:id="rId17"/>
    <hyperlink ref="H91" r:id="rId18"/>
    <hyperlink ref="H92" r:id="rId19"/>
    <hyperlink ref="H93" r:id="rId20"/>
    <hyperlink ref="H94" r:id="rId21"/>
    <hyperlink ref="H95" r:id="rId22"/>
    <hyperlink ref="H96" r:id="rId23"/>
    <hyperlink ref="H97" r:id="rId24"/>
    <hyperlink ref="H98" r:id="rId25"/>
    <hyperlink ref="H99" r:id="rId26"/>
    <hyperlink ref="H100" r:id="rId27"/>
    <hyperlink ref="H101" r:id="rId28"/>
    <hyperlink ref="H102" r:id="rId29"/>
    <hyperlink ref="H104" r:id="rId30"/>
    <hyperlink ref="H109" r:id="rId31"/>
    <hyperlink ref="H110" r:id="rId32"/>
    <hyperlink ref="H122" r:id="rId33"/>
    <hyperlink ref="H123" r:id="rId34"/>
    <hyperlink ref="H124" r:id="rId35"/>
    <hyperlink ref="H32" r:id="rId36"/>
    <hyperlink ref="H33:H34" r:id="rId37" display="rubenarcila@uniquindio.edu.co"/>
    <hyperlink ref="H34" r:id="rId38"/>
    <hyperlink ref="H35" r:id="rId39"/>
    <hyperlink ref="H36" r:id="rId40"/>
    <hyperlink ref="H39" r:id="rId41"/>
    <hyperlink ref="H37:H38" r:id="rId42" display="rubenarcila@uniquindio.edu.co"/>
    <hyperlink ref="H40" r:id="rId43"/>
    <hyperlink ref="H41" r:id="rId44"/>
    <hyperlink ref="H42" r:id="rId45"/>
    <hyperlink ref="H43" r:id="rId46"/>
    <hyperlink ref="H44" r:id="rId47"/>
    <hyperlink ref="H55" r:id="rId48"/>
    <hyperlink ref="H56" r:id="rId49"/>
    <hyperlink ref="H57" r:id="rId50"/>
    <hyperlink ref="H58" r:id="rId51"/>
    <hyperlink ref="H59" r:id="rId52"/>
    <hyperlink ref="H60" r:id="rId53"/>
    <hyperlink ref="H61" r:id="rId54"/>
    <hyperlink ref="H62" r:id="rId55"/>
    <hyperlink ref="H63" r:id="rId56"/>
    <hyperlink ref="H64" r:id="rId57"/>
    <hyperlink ref="H65" r:id="rId58"/>
    <hyperlink ref="H66" r:id="rId59"/>
    <hyperlink ref="H67" r:id="rId60"/>
    <hyperlink ref="H68" r:id="rId61"/>
    <hyperlink ref="H69" r:id="rId62"/>
    <hyperlink ref="H70" r:id="rId63"/>
    <hyperlink ref="H71" r:id="rId64"/>
    <hyperlink ref="H72" r:id="rId65"/>
    <hyperlink ref="H73" r:id="rId66"/>
    <hyperlink ref="H75" r:id="rId67"/>
    <hyperlink ref="H114" r:id="rId68"/>
    <hyperlink ref="H112" r:id="rId69"/>
    <hyperlink ref="H137" r:id="rId70"/>
    <hyperlink ref="H130" r:id="rId71"/>
    <hyperlink ref="H134" r:id="rId72"/>
    <hyperlink ref="H103" r:id="rId73"/>
    <hyperlink ref="H121" r:id="rId74"/>
    <hyperlink ref="H120" r:id="rId75"/>
    <hyperlink ref="H119" r:id="rId76"/>
    <hyperlink ref="H118" r:id="rId77"/>
    <hyperlink ref="H117" r:id="rId78"/>
    <hyperlink ref="H37" r:id="rId79"/>
    <hyperlink ref="H38" r:id="rId80"/>
    <hyperlink ref="H116" r:id="rId81"/>
    <hyperlink ref="H129" r:id="rId82" display="patriciavilla@uniquindio.edu.co"/>
    <hyperlink ref="H108" r:id="rId83"/>
    <hyperlink ref="H2" r:id="rId84"/>
    <hyperlink ref="H3" r:id="rId85" display="patriciavilla@uniquindio.edu.co"/>
    <hyperlink ref="H4" r:id="rId86" display="patriciavilla@uniquindio.edu.co"/>
    <hyperlink ref="H5" r:id="rId87" display="patriciavilla@uniquindio.edu.co"/>
    <hyperlink ref="H6" r:id="rId88" display="patriciavilla@uniquindio.edu.co"/>
    <hyperlink ref="H7" r:id="rId89" display="patriciavilla@uniquindio.edu.co"/>
    <hyperlink ref="H8" r:id="rId90" display="patriciavilla@uniquindio.edu.co"/>
    <hyperlink ref="H9" r:id="rId91" display="patriciavilla@uniquindio.edu.co"/>
    <hyperlink ref="H10" r:id="rId92" display="patriciavilla@uniquindio.edu.co"/>
    <hyperlink ref="H11" r:id="rId93" display="patriciavilla@uniquindio.edu.co"/>
    <hyperlink ref="H12" r:id="rId94" display="patriciavilla@uniquindio.edu.co"/>
    <hyperlink ref="H13" r:id="rId95" display="patriciavilla@uniquindio.edu.co"/>
    <hyperlink ref="H14" r:id="rId96" display="patriciavilla@uniquindio.edu.co"/>
    <hyperlink ref="H15" r:id="rId97" display="patriciavilla@uniquindio.edu.co"/>
    <hyperlink ref="H16" r:id="rId98" display="patriciavilla@uniquindio.edu.co"/>
    <hyperlink ref="H17" r:id="rId99" display="patriciavilla@uniquindio.edu.co"/>
    <hyperlink ref="H18" r:id="rId100" display="patriciavilla@uniquindio.edu.co"/>
    <hyperlink ref="H19" r:id="rId101" display="patriciavilla@uniquindio.edu.co"/>
    <hyperlink ref="H135" r:id="rId102"/>
    <hyperlink ref="H105" r:id="rId103"/>
    <hyperlink ref="H106" r:id="rId104"/>
    <hyperlink ref="H107" r:id="rId105"/>
    <hyperlink ref="H113" r:id="rId106"/>
    <hyperlink ref="H115" r:id="rId107"/>
    <hyperlink ref="H126" r:id="rId108"/>
    <hyperlink ref="H127" r:id="rId109"/>
    <hyperlink ref="H128" r:id="rId110"/>
    <hyperlink ref="H131" r:id="rId111"/>
    <hyperlink ref="H132" r:id="rId112"/>
    <hyperlink ref="H133" r:id="rId113"/>
    <hyperlink ref="H138" r:id="rId114"/>
    <hyperlink ref="H139:H154" r:id="rId115" display="plandes@uniquindio.edu.co"/>
    <hyperlink ref="H45" r:id="rId116"/>
    <hyperlink ref="H46" r:id="rId117"/>
    <hyperlink ref="H47" r:id="rId118"/>
    <hyperlink ref="H48" r:id="rId119"/>
    <hyperlink ref="H49" r:id="rId120"/>
    <hyperlink ref="H50" r:id="rId121"/>
    <hyperlink ref="H51" r:id="rId122"/>
    <hyperlink ref="H52" r:id="rId123"/>
    <hyperlink ref="H53" r:id="rId124"/>
    <hyperlink ref="H54" r:id="rId125"/>
    <hyperlink ref="H20" r:id="rId126" display="patriciavilla@uniquindio.edu.co"/>
    <hyperlink ref="H21" r:id="rId127" display="patriciavilla@uniquindio.edu.co"/>
    <hyperlink ref="H22" r:id="rId128" display="patriciavilla@uniquindio.edu.co"/>
    <hyperlink ref="H23" r:id="rId129" display="patriciavilla@uniquindio.edu.co"/>
    <hyperlink ref="H24" r:id="rId130" display="patriciavilla@uniquindio.edu.co"/>
    <hyperlink ref="H25" r:id="rId131" display="patriciavilla@uniquindio.edu.co"/>
    <hyperlink ref="H26" r:id="rId132" display="patriciavilla@uniquindio.edu.co"/>
    <hyperlink ref="H27" r:id="rId133" display="patriciavilla@uniquindio.edu.co"/>
    <hyperlink ref="H28" r:id="rId134" display="patriciavilla@uniquindio.edu.co"/>
    <hyperlink ref="H29" r:id="rId135" display="patriciavilla@uniquindio.edu.co"/>
    <hyperlink ref="H30" r:id="rId136" display="patriciavilla@uniquindio.edu.co"/>
    <hyperlink ref="H31" r:id="rId137" display="patriciavilla@uniquindio.edu.co"/>
    <hyperlink ref="H136" r:id="rId138"/>
  </hyperlinks>
  <pageMargins left="0.7" right="0.7" top="0.75" bottom="0.75" header="0.3" footer="0.3"/>
  <pageSetup orientation="portrait" r:id="rId139"/>
  <legacyDrawing r:id="rId14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64"/>
  <sheetViews>
    <sheetView zoomScale="95" zoomScaleNormal="95" workbookViewId="0">
      <pane ySplit="1" topLeftCell="A31" activePane="bottomLeft" state="frozen"/>
      <selection pane="bottomLeft" activeCell="E38" sqref="E38"/>
    </sheetView>
  </sheetViews>
  <sheetFormatPr baseColWidth="10" defaultRowHeight="33.75" customHeight="1" x14ac:dyDescent="0.25"/>
  <cols>
    <col min="1" max="1" width="18.28515625" style="19" bestFit="1" customWidth="1"/>
    <col min="2" max="2" width="30.7109375" style="12" bestFit="1" customWidth="1"/>
    <col min="3" max="3" width="12.42578125" style="6" customWidth="1"/>
    <col min="4" max="4" width="16.140625" style="6" bestFit="1" customWidth="1"/>
    <col min="5" max="6" width="18.28515625" style="7" customWidth="1"/>
    <col min="7" max="7" width="16.85546875" style="6" bestFit="1" customWidth="1"/>
    <col min="8" max="8" width="14.140625" style="6" customWidth="1"/>
    <col min="9" max="9" width="13" style="6" customWidth="1"/>
    <col min="10" max="10" width="40.140625" style="12" customWidth="1"/>
    <col min="11" max="16384" width="11.42578125" style="6"/>
  </cols>
  <sheetData>
    <row r="1" spans="1:11" s="5" customFormat="1" ht="57.75" customHeight="1" x14ac:dyDescent="0.25">
      <c r="A1" s="8" t="s">
        <v>0</v>
      </c>
      <c r="B1" s="8" t="s">
        <v>1</v>
      </c>
      <c r="C1" s="8" t="s">
        <v>2</v>
      </c>
      <c r="D1" s="8">
        <v>2015</v>
      </c>
      <c r="E1" s="9" t="s">
        <v>3</v>
      </c>
      <c r="F1" s="9" t="s">
        <v>254</v>
      </c>
      <c r="G1" s="8" t="s">
        <v>4</v>
      </c>
      <c r="H1" s="8" t="s">
        <v>5</v>
      </c>
      <c r="I1" s="8" t="s">
        <v>6</v>
      </c>
      <c r="J1" s="8" t="s">
        <v>113</v>
      </c>
      <c r="K1" s="5">
        <v>365059257.29999995</v>
      </c>
    </row>
    <row r="2" spans="1:11" s="30" customFormat="1" ht="33.75" customHeight="1" x14ac:dyDescent="0.25">
      <c r="A2" s="28">
        <v>212110120</v>
      </c>
      <c r="B2" s="31" t="s">
        <v>203</v>
      </c>
      <c r="C2" s="28"/>
      <c r="D2" s="2">
        <v>8000000</v>
      </c>
      <c r="E2" s="29">
        <f>20279541-1117456</f>
        <v>19162085</v>
      </c>
      <c r="F2" s="29">
        <v>20548003</v>
      </c>
      <c r="G2" s="28"/>
      <c r="H2" s="28"/>
      <c r="I2" s="28"/>
      <c r="J2" s="28"/>
    </row>
    <row r="3" spans="1:11" s="30" customFormat="1" ht="33.75" customHeight="1" x14ac:dyDescent="0.25">
      <c r="A3" s="28">
        <v>212110120</v>
      </c>
      <c r="B3" s="31" t="s">
        <v>204</v>
      </c>
      <c r="C3" s="28"/>
      <c r="D3" s="2">
        <v>25000000</v>
      </c>
      <c r="E3" s="29">
        <f>68015592-2554065-962880</f>
        <v>64498647</v>
      </c>
      <c r="F3" s="29">
        <v>68915989</v>
      </c>
      <c r="G3" s="28"/>
      <c r="H3" s="28"/>
      <c r="I3" s="28"/>
      <c r="J3" s="28"/>
    </row>
    <row r="4" spans="1:11" s="30" customFormat="1" ht="33.75" customHeight="1" x14ac:dyDescent="0.25">
      <c r="A4" s="28">
        <v>212110120</v>
      </c>
      <c r="B4" s="31" t="s">
        <v>205</v>
      </c>
      <c r="C4" s="28"/>
      <c r="D4" s="2">
        <v>35000000</v>
      </c>
      <c r="E4" s="50">
        <f>29270317-1505298</f>
        <v>27765019</v>
      </c>
      <c r="F4" s="50">
        <v>35463333</v>
      </c>
      <c r="G4" s="28"/>
      <c r="H4" s="28"/>
      <c r="I4" s="28"/>
      <c r="J4" s="28"/>
    </row>
    <row r="5" spans="1:11" s="30" customFormat="1" ht="33.75" customHeight="1" x14ac:dyDescent="0.25">
      <c r="A5" s="28">
        <v>212110120</v>
      </c>
      <c r="B5" s="31" t="s">
        <v>206</v>
      </c>
      <c r="C5" s="28"/>
      <c r="D5" s="2">
        <v>80000000</v>
      </c>
      <c r="E5" s="50">
        <v>91191429</v>
      </c>
      <c r="F5" s="50">
        <v>91191429</v>
      </c>
      <c r="G5" s="28"/>
      <c r="H5" s="28"/>
      <c r="I5" s="28"/>
      <c r="J5" s="28"/>
    </row>
    <row r="6" spans="1:11" s="30" customFormat="1" ht="33.75" customHeight="1" x14ac:dyDescent="0.25">
      <c r="A6" s="28">
        <v>212110120</v>
      </c>
      <c r="B6" s="31" t="s">
        <v>207</v>
      </c>
      <c r="C6" s="28"/>
      <c r="D6" s="2">
        <v>20000000</v>
      </c>
      <c r="E6" s="50">
        <v>25330952</v>
      </c>
      <c r="F6" s="50">
        <v>25330952</v>
      </c>
      <c r="G6" s="28"/>
      <c r="H6" s="28"/>
      <c r="I6" s="28"/>
      <c r="J6" s="28"/>
    </row>
    <row r="7" spans="1:11" s="30" customFormat="1" ht="33.75" customHeight="1" x14ac:dyDescent="0.25">
      <c r="A7" s="28">
        <v>212110120</v>
      </c>
      <c r="B7" s="31" t="s">
        <v>208</v>
      </c>
      <c r="C7" s="28"/>
      <c r="D7" s="2">
        <v>10000000</v>
      </c>
      <c r="E7" s="50">
        <f>9686217-288155</f>
        <v>9398062</v>
      </c>
      <c r="F7" s="50">
        <v>10639000</v>
      </c>
      <c r="G7" s="28"/>
      <c r="H7" s="28"/>
      <c r="I7" s="28"/>
      <c r="J7" s="28"/>
    </row>
    <row r="8" spans="1:11" s="30" customFormat="1" ht="33.75" customHeight="1" x14ac:dyDescent="0.25">
      <c r="A8" s="28">
        <v>212110120</v>
      </c>
      <c r="B8" s="31" t="s">
        <v>209</v>
      </c>
      <c r="C8" s="28"/>
      <c r="D8" s="2">
        <v>10000000</v>
      </c>
      <c r="E8" s="50">
        <v>30397143</v>
      </c>
      <c r="F8" s="50">
        <v>30397143</v>
      </c>
      <c r="G8" s="28"/>
      <c r="H8" s="28"/>
      <c r="I8" s="28"/>
      <c r="J8" s="28"/>
    </row>
    <row r="9" spans="1:11" s="30" customFormat="1" ht="33.75" customHeight="1" x14ac:dyDescent="0.25">
      <c r="A9" s="28">
        <v>212110120</v>
      </c>
      <c r="B9" s="31" t="s">
        <v>210</v>
      </c>
      <c r="C9" s="28"/>
      <c r="D9" s="2">
        <v>20000000</v>
      </c>
      <c r="E9" s="50">
        <v>20264762</v>
      </c>
      <c r="F9" s="50">
        <v>20264762</v>
      </c>
      <c r="G9" s="28"/>
      <c r="H9" s="28"/>
      <c r="I9" s="28"/>
      <c r="J9" s="28"/>
    </row>
    <row r="10" spans="1:11" s="30" customFormat="1" ht="33.75" customHeight="1" x14ac:dyDescent="0.25">
      <c r="A10" s="28">
        <v>212110120</v>
      </c>
      <c r="B10" s="31" t="s">
        <v>211</v>
      </c>
      <c r="C10" s="28"/>
      <c r="D10" s="2">
        <v>5000000</v>
      </c>
      <c r="E10" s="50">
        <v>6000000</v>
      </c>
      <c r="F10" s="50"/>
      <c r="G10" s="68"/>
      <c r="H10" s="28"/>
      <c r="I10" s="28"/>
      <c r="J10" s="28"/>
    </row>
    <row r="11" spans="1:11" s="30" customFormat="1" ht="33.75" customHeight="1" x14ac:dyDescent="0.25">
      <c r="A11" s="28">
        <v>212110120</v>
      </c>
      <c r="B11" s="31" t="s">
        <v>257</v>
      </c>
      <c r="C11" s="28"/>
      <c r="D11" s="2">
        <v>5000000</v>
      </c>
      <c r="E11" s="50">
        <v>12068256</v>
      </c>
      <c r="F11" s="50">
        <v>12068256</v>
      </c>
      <c r="G11" s="28"/>
      <c r="H11" s="28"/>
      <c r="I11" s="28"/>
      <c r="J11" s="28"/>
    </row>
    <row r="12" spans="1:11" s="30" customFormat="1" ht="33.75" customHeight="1" x14ac:dyDescent="0.25">
      <c r="A12" s="28">
        <v>212110120</v>
      </c>
      <c r="B12" s="31" t="s">
        <v>212</v>
      </c>
      <c r="C12" s="28"/>
      <c r="D12" s="2">
        <v>3000000</v>
      </c>
      <c r="E12" s="29">
        <v>3198236</v>
      </c>
      <c r="F12" s="29">
        <v>3198236</v>
      </c>
      <c r="G12" s="69"/>
      <c r="H12" s="28"/>
      <c r="I12" s="28"/>
      <c r="J12" s="28"/>
    </row>
    <row r="13" spans="1:11" s="30" customFormat="1" ht="33.75" customHeight="1" x14ac:dyDescent="0.25">
      <c r="A13" s="28">
        <v>212110120</v>
      </c>
      <c r="B13" s="31" t="s">
        <v>213</v>
      </c>
      <c r="C13" s="28"/>
      <c r="D13" s="2">
        <v>1000000</v>
      </c>
      <c r="E13" s="29">
        <f>2607469-30110</f>
        <v>2577359</v>
      </c>
      <c r="F13" s="29">
        <v>2641987</v>
      </c>
      <c r="G13" s="28"/>
      <c r="H13" s="28"/>
      <c r="I13" s="28"/>
      <c r="J13" s="28"/>
    </row>
    <row r="14" spans="1:11" s="30" customFormat="1" ht="33.75" customHeight="1" x14ac:dyDescent="0.25">
      <c r="A14" s="28">
        <v>212110120</v>
      </c>
      <c r="B14" s="31" t="s">
        <v>228</v>
      </c>
      <c r="C14" s="28"/>
      <c r="D14" s="2">
        <v>4000000</v>
      </c>
      <c r="E14" s="29">
        <v>4255600</v>
      </c>
      <c r="F14" s="29">
        <v>4255600</v>
      </c>
      <c r="G14" s="28"/>
      <c r="H14" s="28"/>
      <c r="I14" s="28"/>
      <c r="J14" s="28"/>
    </row>
    <row r="15" spans="1:11" s="30" customFormat="1" ht="33.75" customHeight="1" x14ac:dyDescent="0.25">
      <c r="A15" s="28">
        <v>212110120</v>
      </c>
      <c r="B15" s="31" t="s">
        <v>214</v>
      </c>
      <c r="C15" s="28"/>
      <c r="D15" s="2">
        <v>120000000</v>
      </c>
      <c r="E15" s="29">
        <v>121720952</v>
      </c>
      <c r="F15" s="29"/>
      <c r="G15" s="68"/>
      <c r="H15" s="28"/>
      <c r="I15" s="28"/>
      <c r="J15" s="28"/>
    </row>
    <row r="16" spans="1:11" s="30" customFormat="1" ht="33.75" customHeight="1" x14ac:dyDescent="0.25">
      <c r="A16" s="28">
        <v>212110120</v>
      </c>
      <c r="B16" s="31" t="s">
        <v>215</v>
      </c>
      <c r="C16" s="28"/>
      <c r="D16" s="2">
        <v>1000000</v>
      </c>
      <c r="E16" s="29">
        <v>1013238</v>
      </c>
      <c r="F16" s="29">
        <v>1013238</v>
      </c>
      <c r="G16" s="28"/>
      <c r="H16" s="28"/>
      <c r="I16" s="28"/>
      <c r="J16" s="28"/>
    </row>
    <row r="17" spans="1:10" s="30" customFormat="1" ht="33.75" customHeight="1" x14ac:dyDescent="0.25">
      <c r="A17" s="28">
        <v>212110120</v>
      </c>
      <c r="B17" s="31" t="s">
        <v>216</v>
      </c>
      <c r="C17" s="28"/>
      <c r="D17" s="2">
        <v>8000000</v>
      </c>
      <c r="E17" s="29">
        <v>12222630</v>
      </c>
      <c r="F17" s="29">
        <v>12222630</v>
      </c>
      <c r="G17" s="28"/>
      <c r="H17" s="28"/>
      <c r="I17" s="28"/>
      <c r="J17" s="28"/>
    </row>
    <row r="18" spans="1:10" s="30" customFormat="1" ht="33.75" customHeight="1" x14ac:dyDescent="0.25">
      <c r="A18" s="28">
        <v>212110120</v>
      </c>
      <c r="B18" s="31" t="s">
        <v>217</v>
      </c>
      <c r="C18" s="28"/>
      <c r="D18" s="2">
        <v>50000000</v>
      </c>
      <c r="E18" s="29">
        <v>50661905</v>
      </c>
      <c r="F18" s="29">
        <v>50661905</v>
      </c>
      <c r="G18" s="28"/>
      <c r="H18" s="28"/>
      <c r="I18" s="28"/>
      <c r="J18" s="28"/>
    </row>
    <row r="19" spans="1:10" s="30" customFormat="1" ht="33.75" customHeight="1" x14ac:dyDescent="0.25">
      <c r="A19" s="28">
        <v>212110120</v>
      </c>
      <c r="B19" s="31" t="s">
        <v>218</v>
      </c>
      <c r="C19" s="28"/>
      <c r="D19" s="2">
        <v>10000000</v>
      </c>
      <c r="E19" s="29">
        <v>2549233</v>
      </c>
      <c r="F19" s="29">
        <v>2549233</v>
      </c>
      <c r="G19" s="28"/>
      <c r="H19" s="28"/>
      <c r="I19" s="28"/>
      <c r="J19" s="28"/>
    </row>
    <row r="20" spans="1:10" s="30" customFormat="1" ht="33.75" customHeight="1" x14ac:dyDescent="0.25">
      <c r="A20" s="28">
        <v>212110120</v>
      </c>
      <c r="B20" s="31" t="s">
        <v>219</v>
      </c>
      <c r="C20" s="28"/>
      <c r="D20" s="2">
        <v>8000000</v>
      </c>
      <c r="E20" s="29">
        <v>4000000</v>
      </c>
      <c r="F20" s="29">
        <v>8105905</v>
      </c>
      <c r="G20" s="28"/>
      <c r="H20" s="28"/>
      <c r="I20" s="28"/>
      <c r="J20" s="28"/>
    </row>
    <row r="21" spans="1:10" s="30" customFormat="1" ht="33.75" customHeight="1" x14ac:dyDescent="0.25">
      <c r="A21" s="28">
        <v>212110120</v>
      </c>
      <c r="B21" s="31" t="s">
        <v>220</v>
      </c>
      <c r="C21" s="28"/>
      <c r="D21" s="2">
        <v>10000000</v>
      </c>
      <c r="E21" s="29">
        <f>8829122-2067985</f>
        <v>6761137</v>
      </c>
      <c r="F21" s="29">
        <v>9119143</v>
      </c>
      <c r="G21" s="28"/>
      <c r="H21" s="28"/>
      <c r="I21" s="28"/>
      <c r="J21" s="28"/>
    </row>
    <row r="22" spans="1:10" s="30" customFormat="1" ht="33.75" customHeight="1" x14ac:dyDescent="0.25">
      <c r="A22" s="28">
        <v>212110120</v>
      </c>
      <c r="B22" s="31" t="s">
        <v>258</v>
      </c>
      <c r="C22" s="28"/>
      <c r="D22" s="33">
        <v>20000000</v>
      </c>
      <c r="E22" s="29">
        <v>19354159</v>
      </c>
      <c r="F22" s="29">
        <v>19354159</v>
      </c>
      <c r="G22" s="68"/>
      <c r="H22" s="28"/>
      <c r="I22" s="28"/>
      <c r="J22" s="28"/>
    </row>
    <row r="23" spans="1:10" s="30" customFormat="1" ht="33.75" customHeight="1" x14ac:dyDescent="0.25">
      <c r="A23" s="28">
        <v>212110120</v>
      </c>
      <c r="B23" s="31" t="s">
        <v>221</v>
      </c>
      <c r="C23" s="28"/>
      <c r="D23" s="2">
        <v>2000000</v>
      </c>
      <c r="E23" s="29">
        <v>2026476</v>
      </c>
      <c r="F23" s="29">
        <v>2026476</v>
      </c>
      <c r="G23" s="28"/>
      <c r="H23" s="28"/>
      <c r="I23" s="28"/>
      <c r="J23" s="28"/>
    </row>
    <row r="24" spans="1:10" s="30" customFormat="1" ht="33.75" customHeight="1" x14ac:dyDescent="0.25">
      <c r="A24" s="28">
        <v>212110120</v>
      </c>
      <c r="B24" s="31" t="s">
        <v>222</v>
      </c>
      <c r="C24" s="28"/>
      <c r="D24" s="2">
        <v>25000000</v>
      </c>
      <c r="E24" s="29">
        <f>33634670-1629283</f>
        <v>32005387</v>
      </c>
      <c r="F24" s="29">
        <v>34079929</v>
      </c>
      <c r="G24" s="28"/>
      <c r="H24" s="28"/>
      <c r="I24" s="28"/>
      <c r="J24" s="28"/>
    </row>
    <row r="25" spans="1:10" s="30" customFormat="1" ht="33.75" customHeight="1" x14ac:dyDescent="0.25">
      <c r="A25" s="28">
        <v>212110120</v>
      </c>
      <c r="B25" s="31" t="s">
        <v>223</v>
      </c>
      <c r="C25" s="28"/>
      <c r="D25" s="2">
        <v>7000000</v>
      </c>
      <c r="E25" s="29">
        <v>7000000</v>
      </c>
      <c r="F25" s="29"/>
      <c r="G25" s="28"/>
      <c r="H25" s="28"/>
      <c r="I25" s="28"/>
      <c r="J25" s="28"/>
    </row>
    <row r="26" spans="1:10" s="30" customFormat="1" ht="33.75" customHeight="1" x14ac:dyDescent="0.25">
      <c r="A26" s="28">
        <v>212110120</v>
      </c>
      <c r="B26" s="31" t="s">
        <v>224</v>
      </c>
      <c r="C26" s="28"/>
      <c r="D26" s="2">
        <v>7000000</v>
      </c>
      <c r="E26" s="29">
        <v>10000000</v>
      </c>
      <c r="F26" s="29"/>
      <c r="G26" s="28"/>
      <c r="H26" s="28"/>
      <c r="I26" s="28"/>
      <c r="J26" s="28"/>
    </row>
    <row r="27" spans="1:10" s="30" customFormat="1" ht="46.5" customHeight="1" x14ac:dyDescent="0.25">
      <c r="A27" s="28">
        <v>212110520</v>
      </c>
      <c r="B27" s="31" t="s">
        <v>225</v>
      </c>
      <c r="C27" s="28"/>
      <c r="D27" s="2">
        <v>1974527374</v>
      </c>
      <c r="E27" s="29">
        <v>2269436777</v>
      </c>
      <c r="F27" s="29"/>
      <c r="G27" s="28"/>
      <c r="H27" s="28"/>
      <c r="I27" s="28"/>
      <c r="J27" s="28"/>
    </row>
    <row r="28" spans="1:10" s="30" customFormat="1" ht="46.5" customHeight="1" x14ac:dyDescent="0.25">
      <c r="A28" s="28">
        <v>212110120</v>
      </c>
      <c r="B28" s="31" t="s">
        <v>227</v>
      </c>
      <c r="C28" s="28"/>
      <c r="D28" s="2"/>
      <c r="E28" s="29">
        <v>4000000</v>
      </c>
      <c r="F28" s="29"/>
      <c r="G28" s="68"/>
      <c r="H28" s="28"/>
      <c r="I28" s="28"/>
      <c r="J28" s="28"/>
    </row>
    <row r="29" spans="1:10" s="30" customFormat="1" ht="46.5" customHeight="1" x14ac:dyDescent="0.25">
      <c r="A29" s="28">
        <v>212110120</v>
      </c>
      <c r="B29" s="31" t="s">
        <v>255</v>
      </c>
      <c r="C29" s="28"/>
      <c r="D29" s="33"/>
      <c r="E29" s="29">
        <v>25000000</v>
      </c>
      <c r="F29" s="29">
        <v>40353303</v>
      </c>
      <c r="G29" s="28"/>
      <c r="H29" s="28"/>
      <c r="I29" s="28"/>
      <c r="J29" s="28"/>
    </row>
    <row r="30" spans="1:10" s="30" customFormat="1" ht="46.5" customHeight="1" x14ac:dyDescent="0.25">
      <c r="A30" s="28">
        <v>212110120</v>
      </c>
      <c r="B30" s="31" t="s">
        <v>256</v>
      </c>
      <c r="C30" s="28"/>
      <c r="D30" s="33"/>
      <c r="E30" s="29">
        <v>13360540</v>
      </c>
      <c r="F30" s="29">
        <v>13360540</v>
      </c>
      <c r="G30" s="28"/>
      <c r="H30" s="28"/>
      <c r="I30" s="28"/>
      <c r="J30" s="28"/>
    </row>
    <row r="31" spans="1:10" s="30" customFormat="1" ht="46.5" customHeight="1" x14ac:dyDescent="0.25">
      <c r="A31" s="28">
        <v>212110120</v>
      </c>
      <c r="B31" s="31" t="s">
        <v>236</v>
      </c>
      <c r="C31" s="28"/>
      <c r="D31" s="2"/>
      <c r="E31" s="29">
        <v>6100000</v>
      </c>
      <c r="F31" s="29">
        <v>8182804</v>
      </c>
      <c r="G31" s="28"/>
      <c r="H31" s="28"/>
      <c r="I31" s="28"/>
      <c r="J31" s="28"/>
    </row>
    <row r="32" spans="1:10" s="36" customFormat="1" ht="33.75" customHeight="1" x14ac:dyDescent="0.25">
      <c r="A32" s="28" t="s">
        <v>112</v>
      </c>
      <c r="B32" s="31" t="s">
        <v>7</v>
      </c>
      <c r="C32" s="32" t="s">
        <v>125</v>
      </c>
      <c r="D32" s="2">
        <v>6281957</v>
      </c>
      <c r="E32" s="33">
        <v>7000000</v>
      </c>
      <c r="F32" s="33"/>
      <c r="G32" s="31" t="s">
        <v>126</v>
      </c>
      <c r="H32" s="34" t="s">
        <v>161</v>
      </c>
      <c r="I32" s="34" t="s">
        <v>127</v>
      </c>
      <c r="J32" s="35" t="s">
        <v>128</v>
      </c>
    </row>
    <row r="33" spans="1:10" s="36" customFormat="1" ht="33.75" customHeight="1" x14ac:dyDescent="0.25">
      <c r="A33" s="28" t="s">
        <v>112</v>
      </c>
      <c r="B33" s="31" t="s">
        <v>8</v>
      </c>
      <c r="C33" s="32" t="s">
        <v>129</v>
      </c>
      <c r="D33" s="2">
        <v>9422936</v>
      </c>
      <c r="E33" s="33">
        <v>10500000</v>
      </c>
      <c r="F33" s="33"/>
      <c r="G33" s="31" t="s">
        <v>126</v>
      </c>
      <c r="H33" s="34" t="s">
        <v>161</v>
      </c>
      <c r="I33" s="34" t="s">
        <v>130</v>
      </c>
      <c r="J33" s="35" t="s">
        <v>128</v>
      </c>
    </row>
    <row r="34" spans="1:10" s="36" customFormat="1" ht="33.75" customHeight="1" x14ac:dyDescent="0.25">
      <c r="A34" s="28" t="s">
        <v>112</v>
      </c>
      <c r="B34" s="31" t="s">
        <v>9</v>
      </c>
      <c r="C34" s="32" t="s">
        <v>125</v>
      </c>
      <c r="D34" s="2">
        <v>3140978</v>
      </c>
      <c r="E34" s="33">
        <v>4000000</v>
      </c>
      <c r="F34" s="33"/>
      <c r="G34" s="31" t="s">
        <v>126</v>
      </c>
      <c r="H34" s="34" t="s">
        <v>161</v>
      </c>
      <c r="I34" s="34" t="s">
        <v>131</v>
      </c>
      <c r="J34" s="35" t="s">
        <v>128</v>
      </c>
    </row>
    <row r="35" spans="1:10" s="36" customFormat="1" ht="33.75" customHeight="1" x14ac:dyDescent="0.25">
      <c r="A35" s="28" t="s">
        <v>112</v>
      </c>
      <c r="B35" s="31" t="s">
        <v>10</v>
      </c>
      <c r="C35" s="32" t="s">
        <v>125</v>
      </c>
      <c r="D35" s="2">
        <v>3769164</v>
      </c>
      <c r="E35" s="33">
        <v>4000000</v>
      </c>
      <c r="F35" s="33"/>
      <c r="G35" s="37" t="s">
        <v>126</v>
      </c>
      <c r="H35" s="34" t="s">
        <v>161</v>
      </c>
      <c r="I35" s="34" t="s">
        <v>131</v>
      </c>
      <c r="J35" s="35" t="s">
        <v>128</v>
      </c>
    </row>
    <row r="36" spans="1:10" s="36" customFormat="1" ht="33.75" customHeight="1" x14ac:dyDescent="0.25">
      <c r="A36" s="28" t="s">
        <v>112</v>
      </c>
      <c r="B36" s="31" t="s">
        <v>11</v>
      </c>
      <c r="C36" s="32" t="s">
        <v>125</v>
      </c>
      <c r="D36" s="2">
        <v>15076698</v>
      </c>
      <c r="E36" s="33">
        <v>16000000</v>
      </c>
      <c r="F36" s="33"/>
      <c r="G36" s="31" t="s">
        <v>126</v>
      </c>
      <c r="H36" s="34" t="s">
        <v>161</v>
      </c>
      <c r="I36" s="34" t="s">
        <v>132</v>
      </c>
      <c r="J36" s="35" t="s">
        <v>128</v>
      </c>
    </row>
    <row r="37" spans="1:10" s="36" customFormat="1" ht="33.75" customHeight="1" x14ac:dyDescent="0.25">
      <c r="A37" s="28" t="s">
        <v>112</v>
      </c>
      <c r="B37" s="31" t="s">
        <v>12</v>
      </c>
      <c r="C37" s="32" t="s">
        <v>125</v>
      </c>
      <c r="D37" s="2">
        <v>9422936</v>
      </c>
      <c r="E37" s="33">
        <v>5000000</v>
      </c>
      <c r="F37" s="33"/>
      <c r="G37" s="37" t="s">
        <v>126</v>
      </c>
      <c r="H37" s="34" t="s">
        <v>161</v>
      </c>
      <c r="I37" s="34" t="s">
        <v>133</v>
      </c>
      <c r="J37" s="35" t="s">
        <v>128</v>
      </c>
    </row>
    <row r="38" spans="1:10" s="36" customFormat="1" ht="33.75" customHeight="1" x14ac:dyDescent="0.25">
      <c r="A38" s="28" t="s">
        <v>112</v>
      </c>
      <c r="B38" s="31" t="s">
        <v>13</v>
      </c>
      <c r="C38" s="32" t="s">
        <v>125</v>
      </c>
      <c r="D38" s="2">
        <v>28268809</v>
      </c>
      <c r="E38" s="33">
        <v>22000000</v>
      </c>
      <c r="F38" s="33"/>
      <c r="G38" s="37" t="s">
        <v>126</v>
      </c>
      <c r="H38" s="34" t="s">
        <v>161</v>
      </c>
      <c r="I38" s="34" t="s">
        <v>134</v>
      </c>
      <c r="J38" s="35" t="s">
        <v>128</v>
      </c>
    </row>
    <row r="39" spans="1:10" s="36" customFormat="1" ht="33.75" customHeight="1" x14ac:dyDescent="0.25">
      <c r="A39" s="28" t="s">
        <v>112</v>
      </c>
      <c r="B39" s="31" t="s">
        <v>14</v>
      </c>
      <c r="C39" s="32" t="s">
        <v>125</v>
      </c>
      <c r="D39" s="2">
        <v>9422936</v>
      </c>
      <c r="E39" s="33">
        <v>10500000</v>
      </c>
      <c r="F39" s="33"/>
      <c r="G39" s="37" t="s">
        <v>126</v>
      </c>
      <c r="H39" s="34" t="s">
        <v>161</v>
      </c>
      <c r="I39" s="38" t="s">
        <v>135</v>
      </c>
      <c r="J39" s="35" t="s">
        <v>128</v>
      </c>
    </row>
    <row r="40" spans="1:10" s="36" customFormat="1" ht="33.75" customHeight="1" x14ac:dyDescent="0.25">
      <c r="A40" s="28" t="s">
        <v>112</v>
      </c>
      <c r="B40" s="31" t="s">
        <v>15</v>
      </c>
      <c r="C40" s="32" t="s">
        <v>125</v>
      </c>
      <c r="D40" s="2">
        <v>15704894</v>
      </c>
      <c r="E40" s="33">
        <v>17000000</v>
      </c>
      <c r="F40" s="33"/>
      <c r="G40" s="37" t="s">
        <v>126</v>
      </c>
      <c r="H40" s="34" t="s">
        <v>161</v>
      </c>
      <c r="I40" s="38" t="s">
        <v>135</v>
      </c>
      <c r="J40" s="35" t="s">
        <v>128</v>
      </c>
    </row>
    <row r="41" spans="1:10" s="36" customFormat="1" ht="33.75" customHeight="1" x14ac:dyDescent="0.25">
      <c r="A41" s="28" t="s">
        <v>112</v>
      </c>
      <c r="B41" s="31" t="s">
        <v>16</v>
      </c>
      <c r="C41" s="32" t="s">
        <v>125</v>
      </c>
      <c r="D41" s="2">
        <v>15704894</v>
      </c>
      <c r="E41" s="33">
        <v>10000000</v>
      </c>
      <c r="F41" s="33"/>
      <c r="G41" s="37" t="s">
        <v>126</v>
      </c>
      <c r="H41" s="34" t="s">
        <v>161</v>
      </c>
      <c r="I41" s="38" t="s">
        <v>136</v>
      </c>
      <c r="J41" s="35" t="s">
        <v>128</v>
      </c>
    </row>
    <row r="42" spans="1:10" s="36" customFormat="1" ht="33.75" customHeight="1" x14ac:dyDescent="0.25">
      <c r="A42" s="28" t="s">
        <v>112</v>
      </c>
      <c r="B42" s="31" t="s">
        <v>17</v>
      </c>
      <c r="C42" s="32" t="s">
        <v>125</v>
      </c>
      <c r="D42" s="2">
        <v>18845872</v>
      </c>
      <c r="E42" s="33">
        <v>21000000</v>
      </c>
      <c r="F42" s="33"/>
      <c r="G42" s="37" t="s">
        <v>126</v>
      </c>
      <c r="H42" s="34" t="s">
        <v>161</v>
      </c>
      <c r="I42" s="38" t="s">
        <v>134</v>
      </c>
      <c r="J42" s="35" t="s">
        <v>128</v>
      </c>
    </row>
    <row r="43" spans="1:10" s="36" customFormat="1" ht="33.75" customHeight="1" x14ac:dyDescent="0.25">
      <c r="A43" s="28" t="s">
        <v>112</v>
      </c>
      <c r="B43" s="31" t="s">
        <v>18</v>
      </c>
      <c r="C43" s="32" t="s">
        <v>125</v>
      </c>
      <c r="D43" s="2">
        <v>9422936</v>
      </c>
      <c r="E43" s="33">
        <v>11000000</v>
      </c>
      <c r="F43" s="33"/>
      <c r="G43" s="37" t="s">
        <v>126</v>
      </c>
      <c r="H43" s="34" t="s">
        <v>161</v>
      </c>
      <c r="I43" s="38" t="s">
        <v>137</v>
      </c>
      <c r="J43" s="35" t="s">
        <v>157</v>
      </c>
    </row>
    <row r="44" spans="1:10" s="36" customFormat="1" ht="33.75" customHeight="1" x14ac:dyDescent="0.25">
      <c r="A44" s="28" t="s">
        <v>112</v>
      </c>
      <c r="B44" s="31" t="s">
        <v>19</v>
      </c>
      <c r="C44" s="32" t="s">
        <v>125</v>
      </c>
      <c r="D44" s="2">
        <v>9422936</v>
      </c>
      <c r="E44" s="33">
        <v>11000000</v>
      </c>
      <c r="F44" s="33"/>
      <c r="G44" s="37" t="s">
        <v>126</v>
      </c>
      <c r="H44" s="38">
        <v>42430</v>
      </c>
      <c r="I44" s="38" t="s">
        <v>134</v>
      </c>
      <c r="J44" s="35" t="s">
        <v>128</v>
      </c>
    </row>
    <row r="45" spans="1:10" s="36" customFormat="1" ht="33.75" customHeight="1" x14ac:dyDescent="0.25">
      <c r="A45" s="28" t="s">
        <v>112</v>
      </c>
      <c r="B45" s="31" t="s">
        <v>20</v>
      </c>
      <c r="C45" s="32" t="s">
        <v>125</v>
      </c>
      <c r="D45" s="2">
        <v>6281957</v>
      </c>
      <c r="E45" s="33">
        <v>8000000</v>
      </c>
      <c r="F45" s="33"/>
      <c r="G45" s="37" t="s">
        <v>126</v>
      </c>
      <c r="H45" s="38">
        <v>42430</v>
      </c>
      <c r="I45" s="38" t="s">
        <v>134</v>
      </c>
      <c r="J45" s="39" t="s">
        <v>128</v>
      </c>
    </row>
    <row r="46" spans="1:10" s="36" customFormat="1" ht="33.75" customHeight="1" x14ac:dyDescent="0.25">
      <c r="A46" s="28" t="s">
        <v>112</v>
      </c>
      <c r="B46" s="31" t="s">
        <v>21</v>
      </c>
      <c r="C46" s="32" t="s">
        <v>125</v>
      </c>
      <c r="D46" s="2">
        <v>15704894</v>
      </c>
      <c r="E46" s="33">
        <v>17000000</v>
      </c>
      <c r="F46" s="33"/>
      <c r="G46" s="37" t="s">
        <v>126</v>
      </c>
      <c r="H46" s="38">
        <v>42401</v>
      </c>
      <c r="I46" s="38" t="s">
        <v>138</v>
      </c>
      <c r="J46" s="39" t="s">
        <v>128</v>
      </c>
    </row>
    <row r="47" spans="1:10" s="36" customFormat="1" ht="33.75" customHeight="1" x14ac:dyDescent="0.25">
      <c r="A47" s="28" t="s">
        <v>112</v>
      </c>
      <c r="B47" s="31" t="s">
        <v>22</v>
      </c>
      <c r="C47" s="32" t="s">
        <v>125</v>
      </c>
      <c r="D47" s="2">
        <v>9422936</v>
      </c>
      <c r="E47" s="33">
        <v>11000000</v>
      </c>
      <c r="F47" s="33"/>
      <c r="G47" s="37" t="s">
        <v>126</v>
      </c>
      <c r="H47" s="38">
        <v>42430</v>
      </c>
      <c r="I47" s="38" t="s">
        <v>131</v>
      </c>
      <c r="J47" s="39" t="s">
        <v>128</v>
      </c>
    </row>
    <row r="48" spans="1:10" s="36" customFormat="1" ht="33.75" customHeight="1" x14ac:dyDescent="0.25">
      <c r="A48" s="28" t="s">
        <v>112</v>
      </c>
      <c r="B48" s="31" t="s">
        <v>23</v>
      </c>
      <c r="C48" s="32" t="s">
        <v>125</v>
      </c>
      <c r="D48" s="2">
        <v>6281957</v>
      </c>
      <c r="E48" s="33">
        <v>8000000</v>
      </c>
      <c r="F48" s="33"/>
      <c r="G48" s="37" t="s">
        <v>126</v>
      </c>
      <c r="H48" s="38">
        <v>42431</v>
      </c>
      <c r="I48" s="38" t="s">
        <v>136</v>
      </c>
      <c r="J48" s="39" t="s">
        <v>128</v>
      </c>
    </row>
    <row r="49" spans="1:10" s="36" customFormat="1" ht="33.75" customHeight="1" x14ac:dyDescent="0.25">
      <c r="A49" s="28" t="s">
        <v>112</v>
      </c>
      <c r="B49" s="31" t="s">
        <v>24</v>
      </c>
      <c r="C49" s="32" t="s">
        <v>125</v>
      </c>
      <c r="D49" s="2">
        <v>9422936</v>
      </c>
      <c r="E49" s="33">
        <v>11000000</v>
      </c>
      <c r="F49" s="33"/>
      <c r="G49" s="37" t="s">
        <v>126</v>
      </c>
      <c r="H49" s="38">
        <v>42432</v>
      </c>
      <c r="I49" s="38" t="s">
        <v>134</v>
      </c>
      <c r="J49" s="39" t="s">
        <v>128</v>
      </c>
    </row>
    <row r="50" spans="1:10" s="36" customFormat="1" ht="33.75" customHeight="1" x14ac:dyDescent="0.25">
      <c r="A50" s="28" t="s">
        <v>112</v>
      </c>
      <c r="B50" s="31" t="s">
        <v>25</v>
      </c>
      <c r="C50" s="32" t="s">
        <v>125</v>
      </c>
      <c r="D50" s="2">
        <v>9422936</v>
      </c>
      <c r="E50" s="33">
        <v>1500000</v>
      </c>
      <c r="F50" s="33"/>
      <c r="G50" s="37" t="s">
        <v>126</v>
      </c>
      <c r="H50" s="38">
        <v>42433</v>
      </c>
      <c r="I50" s="38" t="s">
        <v>134</v>
      </c>
      <c r="J50" s="39" t="s">
        <v>128</v>
      </c>
    </row>
    <row r="51" spans="1:10" s="36" customFormat="1" ht="33.75" customHeight="1" x14ac:dyDescent="0.25">
      <c r="A51" s="28" t="s">
        <v>112</v>
      </c>
      <c r="B51" s="31" t="s">
        <v>26</v>
      </c>
      <c r="C51" s="32" t="s">
        <v>125</v>
      </c>
      <c r="D51" s="2">
        <v>9422936</v>
      </c>
      <c r="E51" s="33">
        <v>11000000</v>
      </c>
      <c r="F51" s="33"/>
      <c r="G51" s="37" t="s">
        <v>126</v>
      </c>
      <c r="H51" s="38">
        <v>42434</v>
      </c>
      <c r="I51" s="38" t="s">
        <v>137</v>
      </c>
      <c r="J51" s="39" t="s">
        <v>128</v>
      </c>
    </row>
    <row r="52" spans="1:10" s="36" customFormat="1" ht="33.75" customHeight="1" x14ac:dyDescent="0.25">
      <c r="A52" s="28" t="s">
        <v>112</v>
      </c>
      <c r="B52" s="31" t="s">
        <v>27</v>
      </c>
      <c r="C52" s="32" t="s">
        <v>125</v>
      </c>
      <c r="D52" s="2">
        <v>6281957</v>
      </c>
      <c r="E52" s="33">
        <v>8000000</v>
      </c>
      <c r="F52" s="33"/>
      <c r="G52" s="37" t="s">
        <v>126</v>
      </c>
      <c r="H52" s="38">
        <v>42401</v>
      </c>
      <c r="I52" s="38" t="s">
        <v>138</v>
      </c>
      <c r="J52" s="39" t="s">
        <v>128</v>
      </c>
    </row>
    <row r="53" spans="1:10" s="36" customFormat="1" ht="33.75" customHeight="1" x14ac:dyDescent="0.25">
      <c r="A53" s="28" t="s">
        <v>112</v>
      </c>
      <c r="B53" s="31" t="s">
        <v>28</v>
      </c>
      <c r="C53" s="32" t="s">
        <v>125</v>
      </c>
      <c r="D53" s="2">
        <v>21896851</v>
      </c>
      <c r="E53" s="33">
        <v>12500000</v>
      </c>
      <c r="F53" s="33"/>
      <c r="G53" s="37" t="s">
        <v>126</v>
      </c>
      <c r="H53" s="38">
        <v>42402</v>
      </c>
      <c r="I53" s="38" t="s">
        <v>139</v>
      </c>
      <c r="J53" s="39" t="s">
        <v>128</v>
      </c>
    </row>
    <row r="54" spans="1:10" s="36" customFormat="1" ht="33.75" customHeight="1" x14ac:dyDescent="0.25">
      <c r="A54" s="28" t="s">
        <v>112</v>
      </c>
      <c r="B54" s="31" t="s">
        <v>29</v>
      </c>
      <c r="C54" s="32" t="s">
        <v>125</v>
      </c>
      <c r="D54" s="2">
        <v>9422936</v>
      </c>
      <c r="E54" s="33">
        <v>11000000</v>
      </c>
      <c r="F54" s="33"/>
      <c r="G54" s="37" t="s">
        <v>126</v>
      </c>
      <c r="H54" s="38">
        <v>42403</v>
      </c>
      <c r="I54" s="38" t="s">
        <v>131</v>
      </c>
      <c r="J54" s="39" t="s">
        <v>128</v>
      </c>
    </row>
    <row r="55" spans="1:10" ht="33.75" customHeight="1" x14ac:dyDescent="0.25">
      <c r="A55" s="18" t="s">
        <v>112</v>
      </c>
      <c r="B55" s="26" t="s">
        <v>30</v>
      </c>
      <c r="C55" s="16" t="s">
        <v>125</v>
      </c>
      <c r="D55" s="2">
        <v>6281957</v>
      </c>
      <c r="E55" s="2">
        <v>7500000</v>
      </c>
      <c r="F55" s="2"/>
      <c r="G55" s="1" t="s">
        <v>126</v>
      </c>
      <c r="H55" s="3">
        <v>42401</v>
      </c>
      <c r="I55" s="3" t="s">
        <v>138</v>
      </c>
      <c r="J55" s="10" t="s">
        <v>128</v>
      </c>
    </row>
    <row r="56" spans="1:10" ht="33.75" customHeight="1" x14ac:dyDescent="0.25">
      <c r="A56" s="18" t="s">
        <v>112</v>
      </c>
      <c r="B56" s="26" t="s">
        <v>31</v>
      </c>
      <c r="C56" s="16" t="s">
        <v>129</v>
      </c>
      <c r="D56" s="2">
        <v>6281957</v>
      </c>
      <c r="E56" s="2">
        <v>4000000</v>
      </c>
      <c r="F56" s="2"/>
      <c r="G56" s="1" t="s">
        <v>126</v>
      </c>
      <c r="H56" s="3">
        <v>42401</v>
      </c>
      <c r="I56" s="3" t="s">
        <v>140</v>
      </c>
      <c r="J56" s="10" t="s">
        <v>128</v>
      </c>
    </row>
    <row r="57" spans="1:10" ht="33.75" customHeight="1" x14ac:dyDescent="0.25">
      <c r="A57" s="18" t="s">
        <v>112</v>
      </c>
      <c r="B57" s="26" t="s">
        <v>32</v>
      </c>
      <c r="C57" s="16" t="s">
        <v>129</v>
      </c>
      <c r="D57" s="2">
        <v>12563915</v>
      </c>
      <c r="E57" s="2">
        <v>14000000</v>
      </c>
      <c r="F57" s="2"/>
      <c r="G57" s="1" t="s">
        <v>126</v>
      </c>
      <c r="H57" s="3">
        <v>42401</v>
      </c>
      <c r="I57" s="3" t="s">
        <v>131</v>
      </c>
      <c r="J57" s="10" t="s">
        <v>128</v>
      </c>
    </row>
    <row r="58" spans="1:10" ht="33.75" customHeight="1" x14ac:dyDescent="0.25">
      <c r="A58" s="18" t="s">
        <v>112</v>
      </c>
      <c r="B58" s="26" t="s">
        <v>33</v>
      </c>
      <c r="C58" s="16" t="s">
        <v>129</v>
      </c>
      <c r="D58" s="2">
        <v>3140978</v>
      </c>
      <c r="E58" s="2">
        <v>5000000</v>
      </c>
      <c r="F58" s="2"/>
      <c r="G58" s="1" t="s">
        <v>126</v>
      </c>
      <c r="H58" s="3">
        <v>42401</v>
      </c>
      <c r="I58" s="3" t="s">
        <v>131</v>
      </c>
      <c r="J58" s="10" t="s">
        <v>128</v>
      </c>
    </row>
    <row r="59" spans="1:10" ht="33.75" customHeight="1" x14ac:dyDescent="0.25">
      <c r="A59" s="18" t="s">
        <v>112</v>
      </c>
      <c r="B59" s="26" t="s">
        <v>34</v>
      </c>
      <c r="C59" s="16" t="s">
        <v>129</v>
      </c>
      <c r="D59" s="2">
        <v>6281957</v>
      </c>
      <c r="E59" s="2">
        <v>7500000</v>
      </c>
      <c r="F59" s="2"/>
      <c r="G59" s="1" t="s">
        <v>126</v>
      </c>
      <c r="H59" s="3">
        <v>42401</v>
      </c>
      <c r="I59" s="3" t="s">
        <v>131</v>
      </c>
      <c r="J59" s="10" t="s">
        <v>128</v>
      </c>
    </row>
    <row r="60" spans="1:10" ht="33.75" customHeight="1" x14ac:dyDescent="0.25">
      <c r="A60" s="18" t="s">
        <v>112</v>
      </c>
      <c r="B60" s="26" t="s">
        <v>35</v>
      </c>
      <c r="C60" s="16" t="s">
        <v>129</v>
      </c>
      <c r="D60" s="2">
        <v>9422936</v>
      </c>
      <c r="E60" s="2">
        <v>11000000</v>
      </c>
      <c r="F60" s="2"/>
      <c r="G60" s="1" t="s">
        <v>126</v>
      </c>
      <c r="H60" s="3">
        <v>42522</v>
      </c>
      <c r="I60" s="3" t="s">
        <v>132</v>
      </c>
      <c r="J60" s="10" t="s">
        <v>128</v>
      </c>
    </row>
    <row r="61" spans="1:10" ht="33.75" customHeight="1" x14ac:dyDescent="0.25">
      <c r="A61" s="18" t="s">
        <v>112</v>
      </c>
      <c r="B61" s="26" t="s">
        <v>36</v>
      </c>
      <c r="C61" s="16" t="s">
        <v>129</v>
      </c>
      <c r="D61" s="2">
        <v>10679327</v>
      </c>
      <c r="E61" s="2">
        <v>11500000</v>
      </c>
      <c r="F61" s="2"/>
      <c r="G61" s="1" t="s">
        <v>126</v>
      </c>
      <c r="H61" s="3">
        <v>42401</v>
      </c>
      <c r="I61" s="3" t="s">
        <v>131</v>
      </c>
      <c r="J61" s="10" t="s">
        <v>128</v>
      </c>
    </row>
    <row r="62" spans="1:10" ht="33.75" customHeight="1" x14ac:dyDescent="0.25">
      <c r="A62" s="18" t="s">
        <v>112</v>
      </c>
      <c r="B62" s="26" t="s">
        <v>37</v>
      </c>
      <c r="C62" s="16" t="s">
        <v>129</v>
      </c>
      <c r="D62" s="2">
        <v>1256391</v>
      </c>
      <c r="E62" s="2">
        <v>2000000</v>
      </c>
      <c r="F62" s="2"/>
      <c r="G62" s="1" t="s">
        <v>126</v>
      </c>
      <c r="H62" s="3">
        <v>42430</v>
      </c>
      <c r="I62" s="3" t="s">
        <v>141</v>
      </c>
      <c r="J62" s="10" t="s">
        <v>128</v>
      </c>
    </row>
    <row r="63" spans="1:10" ht="33.75" customHeight="1" x14ac:dyDescent="0.25">
      <c r="A63" s="18" t="s">
        <v>112</v>
      </c>
      <c r="B63" s="26" t="s">
        <v>38</v>
      </c>
      <c r="C63" s="16" t="s">
        <v>129</v>
      </c>
      <c r="D63" s="2">
        <v>3140978</v>
      </c>
      <c r="E63" s="2">
        <v>1500000</v>
      </c>
      <c r="F63" s="2"/>
      <c r="G63" s="1" t="s">
        <v>126</v>
      </c>
      <c r="H63" s="3">
        <v>42430</v>
      </c>
      <c r="I63" s="3" t="s">
        <v>141</v>
      </c>
      <c r="J63" s="10" t="s">
        <v>128</v>
      </c>
    </row>
    <row r="64" spans="1:10" ht="33.75" customHeight="1" x14ac:dyDescent="0.25">
      <c r="A64" s="18" t="s">
        <v>112</v>
      </c>
      <c r="B64" s="26" t="s">
        <v>39</v>
      </c>
      <c r="C64" s="16" t="s">
        <v>129</v>
      </c>
      <c r="D64" s="2">
        <v>9422936</v>
      </c>
      <c r="E64" s="2">
        <v>11000000</v>
      </c>
      <c r="F64" s="2"/>
      <c r="G64" s="1" t="s">
        <v>126</v>
      </c>
      <c r="H64" s="3">
        <v>42430</v>
      </c>
      <c r="I64" s="3" t="s">
        <v>131</v>
      </c>
      <c r="J64" s="10" t="s">
        <v>128</v>
      </c>
    </row>
    <row r="65" spans="1:10" ht="33.75" customHeight="1" x14ac:dyDescent="0.25">
      <c r="A65" s="18" t="s">
        <v>112</v>
      </c>
      <c r="B65" s="26" t="s">
        <v>40</v>
      </c>
      <c r="C65" s="16" t="s">
        <v>129</v>
      </c>
      <c r="D65" s="2">
        <v>6281957</v>
      </c>
      <c r="E65" s="2">
        <v>7500000</v>
      </c>
      <c r="F65" s="2"/>
      <c r="G65" s="1" t="s">
        <v>126</v>
      </c>
      <c r="H65" s="3">
        <v>42461</v>
      </c>
      <c r="I65" s="3" t="s">
        <v>131</v>
      </c>
      <c r="J65" s="10" t="s">
        <v>128</v>
      </c>
    </row>
    <row r="66" spans="1:10" ht="33.75" customHeight="1" x14ac:dyDescent="0.25">
      <c r="A66" s="18" t="s">
        <v>112</v>
      </c>
      <c r="B66" s="26" t="s">
        <v>41</v>
      </c>
      <c r="C66" s="16" t="s">
        <v>129</v>
      </c>
      <c r="D66" s="2">
        <v>9422936</v>
      </c>
      <c r="E66" s="2">
        <v>11000000</v>
      </c>
      <c r="F66" s="2"/>
      <c r="G66" s="1" t="s">
        <v>126</v>
      </c>
      <c r="H66" s="3">
        <v>42401</v>
      </c>
      <c r="I66" s="3" t="s">
        <v>138</v>
      </c>
      <c r="J66" s="10" t="s">
        <v>128</v>
      </c>
    </row>
    <row r="67" spans="1:10" ht="33.75" customHeight="1" x14ac:dyDescent="0.25">
      <c r="A67" s="18" t="s">
        <v>112</v>
      </c>
      <c r="B67" s="26" t="s">
        <v>42</v>
      </c>
      <c r="C67" s="16" t="s">
        <v>129</v>
      </c>
      <c r="D67" s="2">
        <v>9422936</v>
      </c>
      <c r="E67" s="2">
        <v>9000000</v>
      </c>
      <c r="F67" s="2"/>
      <c r="G67" s="1" t="s">
        <v>142</v>
      </c>
      <c r="H67" s="3">
        <v>42401</v>
      </c>
      <c r="I67" s="3" t="s">
        <v>138</v>
      </c>
      <c r="J67" s="10" t="s">
        <v>128</v>
      </c>
    </row>
    <row r="68" spans="1:10" ht="33.75" customHeight="1" x14ac:dyDescent="0.25">
      <c r="A68" s="18" t="s">
        <v>112</v>
      </c>
      <c r="B68" s="26" t="s">
        <v>43</v>
      </c>
      <c r="C68" s="16" t="s">
        <v>129</v>
      </c>
      <c r="D68" s="2">
        <v>1570489</v>
      </c>
      <c r="E68" s="2">
        <v>2000000</v>
      </c>
      <c r="F68" s="2"/>
      <c r="G68" s="1" t="s">
        <v>126</v>
      </c>
      <c r="H68" s="3">
        <v>42461</v>
      </c>
      <c r="I68" s="3" t="s">
        <v>132</v>
      </c>
      <c r="J68" s="10" t="s">
        <v>128</v>
      </c>
    </row>
    <row r="69" spans="1:10" ht="33.75" customHeight="1" x14ac:dyDescent="0.25">
      <c r="A69" s="18" t="s">
        <v>112</v>
      </c>
      <c r="B69" s="26" t="s">
        <v>44</v>
      </c>
      <c r="C69" s="16" t="s">
        <v>129</v>
      </c>
      <c r="D69" s="2">
        <v>6281957</v>
      </c>
      <c r="E69" s="2">
        <v>7500000</v>
      </c>
      <c r="F69" s="2"/>
      <c r="G69" s="1" t="s">
        <v>126</v>
      </c>
      <c r="H69" s="3">
        <v>42430</v>
      </c>
      <c r="I69" s="3" t="s">
        <v>143</v>
      </c>
      <c r="J69" s="10" t="s">
        <v>128</v>
      </c>
    </row>
    <row r="70" spans="1:10" ht="33.75" customHeight="1" x14ac:dyDescent="0.25">
      <c r="A70" s="18" t="s">
        <v>112</v>
      </c>
      <c r="B70" s="26" t="s">
        <v>45</v>
      </c>
      <c r="C70" s="16" t="s">
        <v>129</v>
      </c>
      <c r="D70" s="2">
        <v>25127830</v>
      </c>
      <c r="E70" s="2">
        <v>27000000</v>
      </c>
      <c r="F70" s="2"/>
      <c r="G70" s="1" t="s">
        <v>142</v>
      </c>
      <c r="H70" s="3">
        <v>42430</v>
      </c>
      <c r="I70" s="3" t="s">
        <v>138</v>
      </c>
      <c r="J70" s="10" t="s">
        <v>128</v>
      </c>
    </row>
    <row r="71" spans="1:10" ht="33.75" customHeight="1" x14ac:dyDescent="0.25">
      <c r="A71" s="18" t="s">
        <v>112</v>
      </c>
      <c r="B71" s="26" t="s">
        <v>46</v>
      </c>
      <c r="C71" s="16" t="s">
        <v>125</v>
      </c>
      <c r="D71" s="2">
        <v>9422936</v>
      </c>
      <c r="E71" s="2">
        <v>11000000</v>
      </c>
      <c r="F71" s="2"/>
      <c r="G71" s="1" t="s">
        <v>126</v>
      </c>
      <c r="H71" s="3">
        <v>42401</v>
      </c>
      <c r="I71" s="3" t="s">
        <v>138</v>
      </c>
      <c r="J71" s="10" t="s">
        <v>128</v>
      </c>
    </row>
    <row r="72" spans="1:10" ht="47.25" customHeight="1" x14ac:dyDescent="0.25">
      <c r="A72" s="18" t="s">
        <v>112</v>
      </c>
      <c r="B72" s="26" t="s">
        <v>47</v>
      </c>
      <c r="C72" s="16" t="s">
        <v>129</v>
      </c>
      <c r="D72" s="2">
        <v>6281957</v>
      </c>
      <c r="E72" s="2">
        <v>8000000</v>
      </c>
      <c r="F72" s="2"/>
      <c r="G72" s="1" t="s">
        <v>126</v>
      </c>
      <c r="H72" s="3">
        <v>42461</v>
      </c>
      <c r="I72" s="3" t="s">
        <v>131</v>
      </c>
      <c r="J72" s="10" t="s">
        <v>128</v>
      </c>
    </row>
    <row r="73" spans="1:10" ht="33.75" customHeight="1" x14ac:dyDescent="0.25">
      <c r="A73" s="18" t="s">
        <v>112</v>
      </c>
      <c r="B73" s="26" t="s">
        <v>48</v>
      </c>
      <c r="C73" s="16" t="s">
        <v>125</v>
      </c>
      <c r="D73" s="2">
        <v>9422936</v>
      </c>
      <c r="E73" s="2">
        <v>2000000</v>
      </c>
      <c r="F73" s="2"/>
      <c r="G73" s="1" t="s">
        <v>126</v>
      </c>
      <c r="H73" s="3">
        <v>42401</v>
      </c>
      <c r="I73" s="3" t="s">
        <v>131</v>
      </c>
      <c r="J73" s="10" t="s">
        <v>128</v>
      </c>
    </row>
    <row r="74" spans="1:10" ht="30" x14ac:dyDescent="0.25">
      <c r="A74" s="18" t="s">
        <v>112</v>
      </c>
      <c r="B74" s="26" t="s">
        <v>49</v>
      </c>
      <c r="C74" s="16"/>
      <c r="D74" s="2">
        <v>9422936</v>
      </c>
      <c r="E74" s="2">
        <v>7000000</v>
      </c>
      <c r="F74" s="2"/>
      <c r="G74" s="1" t="s">
        <v>114</v>
      </c>
      <c r="H74" s="3">
        <v>42401</v>
      </c>
      <c r="I74" s="3">
        <v>42735</v>
      </c>
      <c r="J74" s="10" t="s">
        <v>115</v>
      </c>
    </row>
    <row r="75" spans="1:10" ht="33.75" customHeight="1" x14ac:dyDescent="0.25">
      <c r="A75" s="18" t="s">
        <v>112</v>
      </c>
      <c r="B75" s="26" t="s">
        <v>50</v>
      </c>
      <c r="C75" s="16" t="s">
        <v>125</v>
      </c>
      <c r="D75" s="2">
        <v>3140978</v>
      </c>
      <c r="E75" s="2">
        <v>4000000</v>
      </c>
      <c r="F75" s="2"/>
      <c r="G75" s="1" t="s">
        <v>126</v>
      </c>
      <c r="H75" s="3">
        <v>42461</v>
      </c>
      <c r="I75" s="3" t="s">
        <v>131</v>
      </c>
      <c r="J75" s="10" t="s">
        <v>128</v>
      </c>
    </row>
    <row r="76" spans="1:10" ht="75" x14ac:dyDescent="0.25">
      <c r="A76" s="18" t="s">
        <v>112</v>
      </c>
      <c r="B76" s="4" t="s">
        <v>51</v>
      </c>
      <c r="C76" s="16"/>
      <c r="D76" s="2">
        <v>7000000</v>
      </c>
      <c r="E76" s="2">
        <v>7000000</v>
      </c>
      <c r="F76" s="2"/>
      <c r="G76" s="1" t="s">
        <v>121</v>
      </c>
      <c r="H76" s="3">
        <v>42370</v>
      </c>
      <c r="I76" s="3">
        <v>42735</v>
      </c>
      <c r="J76" s="10" t="s">
        <v>122</v>
      </c>
    </row>
    <row r="77" spans="1:10" ht="33.75" customHeight="1" x14ac:dyDescent="0.25">
      <c r="A77" s="18" t="s">
        <v>112</v>
      </c>
      <c r="B77" s="26" t="s">
        <v>52</v>
      </c>
      <c r="C77" s="16"/>
      <c r="D77" s="2">
        <v>5000000</v>
      </c>
      <c r="E77" s="2">
        <v>6000000</v>
      </c>
      <c r="F77" s="2"/>
      <c r="G77" s="1" t="s">
        <v>121</v>
      </c>
      <c r="H77" s="3">
        <v>42370</v>
      </c>
      <c r="I77" s="3">
        <v>42735</v>
      </c>
      <c r="J77" s="10" t="s">
        <v>122</v>
      </c>
    </row>
    <row r="78" spans="1:10" ht="33.75" customHeight="1" x14ac:dyDescent="0.25">
      <c r="A78" s="18" t="s">
        <v>112</v>
      </c>
      <c r="B78" s="26" t="s">
        <v>53</v>
      </c>
      <c r="C78" s="16"/>
      <c r="D78" s="2">
        <v>4000000</v>
      </c>
      <c r="E78" s="2">
        <v>4000000</v>
      </c>
      <c r="F78" s="2"/>
      <c r="G78" s="1" t="s">
        <v>121</v>
      </c>
      <c r="H78" s="3">
        <v>42370</v>
      </c>
      <c r="I78" s="3">
        <v>42735</v>
      </c>
      <c r="J78" s="10" t="s">
        <v>122</v>
      </c>
    </row>
    <row r="79" spans="1:10" ht="45" x14ac:dyDescent="0.25">
      <c r="A79" s="18" t="s">
        <v>112</v>
      </c>
      <c r="B79" s="4" t="s">
        <v>54</v>
      </c>
      <c r="C79" s="16"/>
      <c r="D79" s="2">
        <v>5000000</v>
      </c>
      <c r="E79" s="2">
        <v>7000000</v>
      </c>
      <c r="F79" s="2"/>
      <c r="G79" s="1" t="s">
        <v>121</v>
      </c>
      <c r="H79" s="3">
        <v>42370</v>
      </c>
      <c r="I79" s="3">
        <v>42735</v>
      </c>
      <c r="J79" s="10" t="s">
        <v>122</v>
      </c>
    </row>
    <row r="80" spans="1:10" ht="75" x14ac:dyDescent="0.25">
      <c r="A80" s="18" t="s">
        <v>112</v>
      </c>
      <c r="B80" s="4" t="s">
        <v>55</v>
      </c>
      <c r="C80" s="16"/>
      <c r="D80" s="2">
        <v>15000000</v>
      </c>
      <c r="E80" s="2">
        <v>15000000</v>
      </c>
      <c r="F80" s="2"/>
      <c r="G80" s="1" t="s">
        <v>121</v>
      </c>
      <c r="H80" s="3">
        <v>42370</v>
      </c>
      <c r="I80" s="3">
        <v>42735</v>
      </c>
      <c r="J80" s="10" t="s">
        <v>122</v>
      </c>
    </row>
    <row r="81" spans="1:10" ht="45" x14ac:dyDescent="0.25">
      <c r="A81" s="18" t="s">
        <v>112</v>
      </c>
      <c r="B81" s="4" t="s">
        <v>56</v>
      </c>
      <c r="C81" s="16"/>
      <c r="D81" s="2">
        <v>7000000</v>
      </c>
      <c r="E81" s="2">
        <v>6000000</v>
      </c>
      <c r="F81" s="2"/>
      <c r="G81" s="1" t="s">
        <v>121</v>
      </c>
      <c r="H81" s="3">
        <v>42370</v>
      </c>
      <c r="I81" s="3">
        <v>42735</v>
      </c>
      <c r="J81" s="10" t="s">
        <v>122</v>
      </c>
    </row>
    <row r="82" spans="1:10" ht="60" x14ac:dyDescent="0.25">
      <c r="A82" s="18" t="s">
        <v>112</v>
      </c>
      <c r="B82" s="4" t="s">
        <v>57</v>
      </c>
      <c r="C82" s="16"/>
      <c r="D82" s="2">
        <v>15000000</v>
      </c>
      <c r="E82" s="2">
        <v>15000000</v>
      </c>
      <c r="F82" s="2"/>
      <c r="G82" s="1" t="s">
        <v>121</v>
      </c>
      <c r="H82" s="3">
        <v>42370</v>
      </c>
      <c r="I82" s="3">
        <v>42735</v>
      </c>
      <c r="J82" s="10" t="s">
        <v>122</v>
      </c>
    </row>
    <row r="83" spans="1:10" ht="45" x14ac:dyDescent="0.25">
      <c r="A83" s="18" t="s">
        <v>112</v>
      </c>
      <c r="B83" s="4" t="s">
        <v>58</v>
      </c>
      <c r="C83" s="16"/>
      <c r="D83" s="2">
        <v>6000000</v>
      </c>
      <c r="E83" s="2">
        <v>6000000</v>
      </c>
      <c r="F83" s="2"/>
      <c r="G83" s="1" t="s">
        <v>121</v>
      </c>
      <c r="H83" s="3">
        <v>42370</v>
      </c>
      <c r="I83" s="3">
        <v>42735</v>
      </c>
      <c r="J83" s="10" t="s">
        <v>122</v>
      </c>
    </row>
    <row r="84" spans="1:10" ht="33.75" customHeight="1" x14ac:dyDescent="0.25">
      <c r="A84" s="18" t="s">
        <v>112</v>
      </c>
      <c r="B84" s="4" t="s">
        <v>59</v>
      </c>
      <c r="C84" s="16"/>
      <c r="D84" s="2">
        <v>8000000</v>
      </c>
      <c r="E84" s="2">
        <v>8000000</v>
      </c>
      <c r="F84" s="2"/>
      <c r="G84" s="1" t="s">
        <v>121</v>
      </c>
      <c r="H84" s="3">
        <v>42370</v>
      </c>
      <c r="I84" s="3">
        <v>42735</v>
      </c>
      <c r="J84" s="10" t="s">
        <v>122</v>
      </c>
    </row>
    <row r="85" spans="1:10" ht="60" x14ac:dyDescent="0.25">
      <c r="A85" s="18" t="s">
        <v>112</v>
      </c>
      <c r="B85" s="4" t="s">
        <v>60</v>
      </c>
      <c r="C85" s="16"/>
      <c r="D85" s="2">
        <v>20000000</v>
      </c>
      <c r="E85" s="2">
        <v>15000000</v>
      </c>
      <c r="F85" s="2"/>
      <c r="G85" s="13" t="s">
        <v>121</v>
      </c>
      <c r="H85" s="3">
        <v>42370</v>
      </c>
      <c r="I85" s="3">
        <v>42735</v>
      </c>
      <c r="J85" s="10" t="s">
        <v>122</v>
      </c>
    </row>
    <row r="86" spans="1:10" ht="60" x14ac:dyDescent="0.25">
      <c r="A86" s="18" t="s">
        <v>112</v>
      </c>
      <c r="B86" s="4" t="s">
        <v>61</v>
      </c>
      <c r="C86" s="16"/>
      <c r="D86" s="2">
        <v>5000000</v>
      </c>
      <c r="E86" s="2">
        <v>4000000</v>
      </c>
      <c r="F86" s="2"/>
      <c r="G86" s="1" t="s">
        <v>121</v>
      </c>
      <c r="H86" s="3">
        <v>42370</v>
      </c>
      <c r="I86" s="3">
        <v>42735</v>
      </c>
      <c r="J86" s="10" t="s">
        <v>122</v>
      </c>
    </row>
    <row r="87" spans="1:10" ht="45" x14ac:dyDescent="0.25">
      <c r="A87" s="18" t="s">
        <v>112</v>
      </c>
      <c r="B87" s="4" t="s">
        <v>62</v>
      </c>
      <c r="C87" s="16"/>
      <c r="D87" s="2">
        <v>20000000</v>
      </c>
      <c r="E87" s="2">
        <v>20000000</v>
      </c>
      <c r="F87" s="2"/>
      <c r="G87" s="1" t="s">
        <v>121</v>
      </c>
      <c r="H87" s="3">
        <v>42370</v>
      </c>
      <c r="I87" s="3">
        <v>42735</v>
      </c>
      <c r="J87" s="10" t="s">
        <v>122</v>
      </c>
    </row>
    <row r="88" spans="1:10" ht="30" x14ac:dyDescent="0.25">
      <c r="A88" s="18" t="s">
        <v>112</v>
      </c>
      <c r="B88" s="4" t="s">
        <v>63</v>
      </c>
      <c r="C88" s="16"/>
      <c r="D88" s="2">
        <v>5000000</v>
      </c>
      <c r="E88" s="2">
        <v>5000000</v>
      </c>
      <c r="F88" s="2"/>
      <c r="G88" s="1" t="s">
        <v>121</v>
      </c>
      <c r="H88" s="3">
        <v>42370</v>
      </c>
      <c r="I88" s="3">
        <v>42735</v>
      </c>
      <c r="J88" s="10" t="s">
        <v>122</v>
      </c>
    </row>
    <row r="89" spans="1:10" ht="45" x14ac:dyDescent="0.25">
      <c r="A89" s="18" t="s">
        <v>112</v>
      </c>
      <c r="B89" s="4" t="s">
        <v>64</v>
      </c>
      <c r="C89" s="16"/>
      <c r="D89" s="2">
        <v>15000000</v>
      </c>
      <c r="E89" s="2">
        <v>15000000</v>
      </c>
      <c r="F89" s="2"/>
      <c r="G89" s="1" t="s">
        <v>121</v>
      </c>
      <c r="H89" s="3">
        <v>42370</v>
      </c>
      <c r="I89" s="3">
        <v>42735</v>
      </c>
      <c r="J89" s="10" t="s">
        <v>122</v>
      </c>
    </row>
    <row r="90" spans="1:10" ht="33.75" customHeight="1" x14ac:dyDescent="0.25">
      <c r="A90" s="18" t="s">
        <v>112</v>
      </c>
      <c r="B90" s="4" t="s">
        <v>65</v>
      </c>
      <c r="C90" s="16"/>
      <c r="D90" s="2">
        <v>5000000</v>
      </c>
      <c r="E90" s="2">
        <v>6000000</v>
      </c>
      <c r="F90" s="2"/>
      <c r="G90" s="1" t="s">
        <v>121</v>
      </c>
      <c r="H90" s="3">
        <v>42370</v>
      </c>
      <c r="I90" s="3">
        <v>42735</v>
      </c>
      <c r="J90" s="10" t="s">
        <v>122</v>
      </c>
    </row>
    <row r="91" spans="1:10" ht="45" x14ac:dyDescent="0.25">
      <c r="A91" s="18" t="s">
        <v>112</v>
      </c>
      <c r="B91" s="4" t="s">
        <v>66</v>
      </c>
      <c r="C91" s="16"/>
      <c r="D91" s="2">
        <v>20000000</v>
      </c>
      <c r="E91" s="2">
        <v>20000000</v>
      </c>
      <c r="F91" s="2"/>
      <c r="G91" s="1" t="s">
        <v>121</v>
      </c>
      <c r="H91" s="3">
        <v>42370</v>
      </c>
      <c r="I91" s="3">
        <v>42735</v>
      </c>
      <c r="J91" s="10" t="s">
        <v>122</v>
      </c>
    </row>
    <row r="92" spans="1:10" ht="75" x14ac:dyDescent="0.25">
      <c r="A92" s="18" t="s">
        <v>112</v>
      </c>
      <c r="B92" s="4" t="s">
        <v>67</v>
      </c>
      <c r="C92" s="16"/>
      <c r="D92" s="2">
        <v>20000000</v>
      </c>
      <c r="E92" s="2">
        <v>10000000</v>
      </c>
      <c r="F92" s="2"/>
      <c r="G92" s="1" t="s">
        <v>121</v>
      </c>
      <c r="H92" s="3">
        <v>42370</v>
      </c>
      <c r="I92" s="3">
        <v>42735</v>
      </c>
      <c r="J92" s="10" t="s">
        <v>122</v>
      </c>
    </row>
    <row r="93" spans="1:10" ht="30" x14ac:dyDescent="0.25">
      <c r="A93" s="18" t="s">
        <v>112</v>
      </c>
      <c r="B93" s="4" t="s">
        <v>68</v>
      </c>
      <c r="C93" s="16"/>
      <c r="D93" s="2">
        <v>5000000</v>
      </c>
      <c r="E93" s="2">
        <v>5000000</v>
      </c>
      <c r="F93" s="2"/>
      <c r="G93" s="1" t="s">
        <v>121</v>
      </c>
      <c r="H93" s="3">
        <v>42370</v>
      </c>
      <c r="I93" s="3">
        <v>42735</v>
      </c>
      <c r="J93" s="10" t="s">
        <v>122</v>
      </c>
    </row>
    <row r="94" spans="1:10" ht="90" x14ac:dyDescent="0.25">
      <c r="A94" s="18" t="s">
        <v>112</v>
      </c>
      <c r="B94" s="4" t="s">
        <v>69</v>
      </c>
      <c r="C94" s="16"/>
      <c r="D94" s="2">
        <v>20000000</v>
      </c>
      <c r="E94" s="2">
        <v>7000000</v>
      </c>
      <c r="F94" s="2"/>
      <c r="G94" s="1" t="s">
        <v>121</v>
      </c>
      <c r="H94" s="3">
        <v>42370</v>
      </c>
      <c r="I94" s="3">
        <v>42735</v>
      </c>
      <c r="J94" s="10" t="s">
        <v>122</v>
      </c>
    </row>
    <row r="95" spans="1:10" ht="33.75" customHeight="1" x14ac:dyDescent="0.25">
      <c r="A95" s="18" t="s">
        <v>112</v>
      </c>
      <c r="B95" s="4" t="s">
        <v>70</v>
      </c>
      <c r="C95" s="16"/>
      <c r="D95" s="2">
        <v>55000000</v>
      </c>
      <c r="E95" s="2">
        <v>57000000</v>
      </c>
      <c r="F95" s="2"/>
      <c r="G95" s="1" t="s">
        <v>121</v>
      </c>
      <c r="H95" s="3">
        <v>42370</v>
      </c>
      <c r="I95" s="3">
        <v>42735</v>
      </c>
      <c r="J95" s="10" t="s">
        <v>122</v>
      </c>
    </row>
    <row r="96" spans="1:10" ht="33.75" customHeight="1" x14ac:dyDescent="0.25">
      <c r="A96" s="18" t="s">
        <v>112</v>
      </c>
      <c r="B96" s="4" t="s">
        <v>71</v>
      </c>
      <c r="C96" s="16"/>
      <c r="D96" s="2">
        <v>5000000</v>
      </c>
      <c r="E96" s="2">
        <v>5000000</v>
      </c>
      <c r="F96" s="2"/>
      <c r="G96" s="1" t="s">
        <v>121</v>
      </c>
      <c r="H96" s="3">
        <v>42370</v>
      </c>
      <c r="I96" s="3">
        <v>42735</v>
      </c>
      <c r="J96" s="10" t="s">
        <v>122</v>
      </c>
    </row>
    <row r="97" spans="1:10" ht="33.75" customHeight="1" x14ac:dyDescent="0.25">
      <c r="A97" s="18" t="s">
        <v>112</v>
      </c>
      <c r="B97" s="4" t="s">
        <v>72</v>
      </c>
      <c r="C97" s="16"/>
      <c r="D97" s="2">
        <v>5000000</v>
      </c>
      <c r="E97" s="2">
        <v>5000000</v>
      </c>
      <c r="F97" s="2"/>
      <c r="G97" s="1" t="s">
        <v>121</v>
      </c>
      <c r="H97" s="3">
        <v>42370</v>
      </c>
      <c r="I97" s="3">
        <v>42735</v>
      </c>
      <c r="J97" s="10" t="s">
        <v>122</v>
      </c>
    </row>
    <row r="98" spans="1:10" ht="33.75" customHeight="1" x14ac:dyDescent="0.25">
      <c r="A98" s="18" t="s">
        <v>112</v>
      </c>
      <c r="B98" s="4" t="s">
        <v>73</v>
      </c>
      <c r="C98" s="16"/>
      <c r="D98" s="2">
        <v>53000000</v>
      </c>
      <c r="E98" s="2">
        <v>54000000</v>
      </c>
      <c r="F98" s="2"/>
      <c r="G98" s="1" t="s">
        <v>121</v>
      </c>
      <c r="H98" s="3">
        <v>42370</v>
      </c>
      <c r="I98" s="3">
        <v>42735</v>
      </c>
      <c r="J98" s="10" t="s">
        <v>122</v>
      </c>
    </row>
    <row r="99" spans="1:10" ht="33.75" customHeight="1" x14ac:dyDescent="0.25">
      <c r="A99" s="18" t="s">
        <v>112</v>
      </c>
      <c r="B99" s="4" t="s">
        <v>74</v>
      </c>
      <c r="C99" s="16"/>
      <c r="D99" s="2">
        <v>25000000</v>
      </c>
      <c r="E99" s="2">
        <v>15000000</v>
      </c>
      <c r="F99" s="2"/>
      <c r="G99" s="1" t="s">
        <v>121</v>
      </c>
      <c r="H99" s="3">
        <v>42370</v>
      </c>
      <c r="I99" s="3">
        <v>42735</v>
      </c>
      <c r="J99" s="10" t="s">
        <v>122</v>
      </c>
    </row>
    <row r="100" spans="1:10" ht="33.75" customHeight="1" x14ac:dyDescent="0.25">
      <c r="A100" s="18" t="s">
        <v>112</v>
      </c>
      <c r="B100" s="4" t="s">
        <v>75</v>
      </c>
      <c r="C100" s="16"/>
      <c r="D100" s="2">
        <v>5000000</v>
      </c>
      <c r="E100" s="2">
        <v>4000000</v>
      </c>
      <c r="F100" s="2"/>
      <c r="G100" s="1" t="s">
        <v>121</v>
      </c>
      <c r="H100" s="3">
        <v>42370</v>
      </c>
      <c r="I100" s="3">
        <v>42735</v>
      </c>
      <c r="J100" s="10" t="s">
        <v>122</v>
      </c>
    </row>
    <row r="101" spans="1:10" ht="75" x14ac:dyDescent="0.25">
      <c r="A101" s="18" t="s">
        <v>112</v>
      </c>
      <c r="B101" s="4" t="s">
        <v>76</v>
      </c>
      <c r="C101" s="16"/>
      <c r="D101" s="2">
        <v>5000000</v>
      </c>
      <c r="E101" s="2">
        <v>4000000</v>
      </c>
      <c r="F101" s="2"/>
      <c r="G101" s="1" t="s">
        <v>121</v>
      </c>
      <c r="H101" s="3">
        <v>42370</v>
      </c>
      <c r="I101" s="3">
        <v>42735</v>
      </c>
      <c r="J101" s="10" t="s">
        <v>122</v>
      </c>
    </row>
    <row r="102" spans="1:10" ht="45" x14ac:dyDescent="0.25">
      <c r="A102" s="18" t="s">
        <v>112</v>
      </c>
      <c r="B102" s="4" t="s">
        <v>77</v>
      </c>
      <c r="C102" s="16"/>
      <c r="D102" s="2">
        <v>14000000</v>
      </c>
      <c r="E102" s="2">
        <v>7000000</v>
      </c>
      <c r="F102" s="2"/>
      <c r="G102" s="1" t="s">
        <v>121</v>
      </c>
      <c r="H102" s="3">
        <v>42370</v>
      </c>
      <c r="I102" s="3">
        <v>42735</v>
      </c>
      <c r="J102" s="10" t="s">
        <v>122</v>
      </c>
    </row>
    <row r="103" spans="1:10" ht="45" x14ac:dyDescent="0.25">
      <c r="A103" s="18" t="s">
        <v>112</v>
      </c>
      <c r="B103" s="4" t="s">
        <v>154</v>
      </c>
      <c r="C103" s="16"/>
      <c r="D103" s="2">
        <v>10000000</v>
      </c>
      <c r="E103" s="2">
        <v>8000000</v>
      </c>
      <c r="F103" s="2"/>
      <c r="G103" s="1"/>
      <c r="H103" s="3"/>
      <c r="I103" s="3"/>
      <c r="J103" s="10" t="s">
        <v>155</v>
      </c>
    </row>
    <row r="104" spans="1:10" ht="45" x14ac:dyDescent="0.25">
      <c r="A104" s="18" t="s">
        <v>112</v>
      </c>
      <c r="B104" s="4" t="s">
        <v>78</v>
      </c>
      <c r="C104" s="16"/>
      <c r="D104" s="2">
        <v>45000000</v>
      </c>
      <c r="E104" s="33">
        <v>26059257</v>
      </c>
      <c r="F104" s="33"/>
      <c r="G104" s="1"/>
      <c r="H104" s="3">
        <v>42370</v>
      </c>
      <c r="I104" s="3">
        <v>42735</v>
      </c>
      <c r="J104" s="10" t="s">
        <v>122</v>
      </c>
    </row>
    <row r="105" spans="1:10" ht="105" x14ac:dyDescent="0.25">
      <c r="A105" s="18" t="s">
        <v>111</v>
      </c>
      <c r="B105" s="4" t="s">
        <v>79</v>
      </c>
      <c r="C105" s="32"/>
      <c r="D105" s="2">
        <v>300000000</v>
      </c>
      <c r="E105" s="33">
        <v>320000000</v>
      </c>
      <c r="F105" s="33"/>
      <c r="G105" s="31"/>
      <c r="H105" s="34"/>
      <c r="I105" s="34"/>
      <c r="J105" s="1" t="s">
        <v>144</v>
      </c>
    </row>
    <row r="106" spans="1:10" ht="30" x14ac:dyDescent="0.25">
      <c r="A106" s="18" t="s">
        <v>111</v>
      </c>
      <c r="B106" s="26" t="s">
        <v>80</v>
      </c>
      <c r="C106" s="32"/>
      <c r="D106" s="2">
        <v>50000000</v>
      </c>
      <c r="E106" s="33">
        <v>50000000</v>
      </c>
      <c r="F106" s="33"/>
      <c r="G106" s="31"/>
      <c r="H106" s="34"/>
      <c r="I106" s="34"/>
      <c r="J106" s="1" t="s">
        <v>144</v>
      </c>
    </row>
    <row r="107" spans="1:10" ht="30" x14ac:dyDescent="0.25">
      <c r="A107" s="18" t="s">
        <v>110</v>
      </c>
      <c r="B107" s="26" t="s">
        <v>81</v>
      </c>
      <c r="C107" s="32"/>
      <c r="D107" s="2">
        <v>10000000</v>
      </c>
      <c r="E107" s="33">
        <v>10000000</v>
      </c>
      <c r="F107" s="33"/>
      <c r="G107" s="31"/>
      <c r="H107" s="34"/>
      <c r="I107" s="34"/>
      <c r="J107" s="1" t="s">
        <v>144</v>
      </c>
    </row>
    <row r="108" spans="1:10" ht="75" x14ac:dyDescent="0.25">
      <c r="A108" s="18">
        <v>212120820</v>
      </c>
      <c r="B108" s="26" t="s">
        <v>82</v>
      </c>
      <c r="C108" s="16"/>
      <c r="D108" s="2">
        <v>303399101</v>
      </c>
      <c r="E108" s="2">
        <v>316787949.70999998</v>
      </c>
      <c r="F108" s="2"/>
      <c r="G108" s="1"/>
      <c r="H108" s="3"/>
      <c r="I108" s="3"/>
      <c r="J108" s="10" t="s">
        <v>160</v>
      </c>
    </row>
    <row r="109" spans="1:10" ht="60" x14ac:dyDescent="0.25">
      <c r="A109" s="18">
        <v>212210120</v>
      </c>
      <c r="B109" s="26" t="s">
        <v>83</v>
      </c>
      <c r="C109" s="16"/>
      <c r="D109" s="2">
        <v>70000000</v>
      </c>
      <c r="E109" s="2">
        <v>70000000</v>
      </c>
      <c r="F109" s="2"/>
      <c r="G109" s="1"/>
      <c r="H109" s="3">
        <v>42370</v>
      </c>
      <c r="I109" s="3">
        <v>42735</v>
      </c>
      <c r="J109" s="10" t="s">
        <v>122</v>
      </c>
    </row>
    <row r="110" spans="1:10" ht="15" x14ac:dyDescent="0.25">
      <c r="A110" s="18">
        <v>212210120</v>
      </c>
      <c r="B110" s="26" t="s">
        <v>84</v>
      </c>
      <c r="C110" s="16"/>
      <c r="D110" s="2">
        <v>50000000</v>
      </c>
      <c r="E110" s="2">
        <v>50000000</v>
      </c>
      <c r="F110" s="2"/>
      <c r="G110" s="1"/>
      <c r="H110" s="3">
        <v>42370</v>
      </c>
      <c r="I110" s="3">
        <v>42735</v>
      </c>
      <c r="J110" s="10" t="s">
        <v>122</v>
      </c>
    </row>
    <row r="111" spans="1:10" ht="60" x14ac:dyDescent="0.25">
      <c r="A111" s="18">
        <v>212210120</v>
      </c>
      <c r="B111" s="26" t="s">
        <v>85</v>
      </c>
      <c r="C111" s="16"/>
      <c r="D111" s="2">
        <v>30000000</v>
      </c>
      <c r="E111" s="11">
        <v>20000000</v>
      </c>
      <c r="F111" s="11"/>
      <c r="G111" s="2" t="s">
        <v>114</v>
      </c>
      <c r="H111" s="3">
        <v>42401</v>
      </c>
      <c r="I111" s="3">
        <v>42735</v>
      </c>
      <c r="J111" s="10" t="s">
        <v>115</v>
      </c>
    </row>
    <row r="112" spans="1:10" ht="30" x14ac:dyDescent="0.25">
      <c r="A112" s="18"/>
      <c r="B112" s="26" t="s">
        <v>226</v>
      </c>
      <c r="C112" s="16"/>
      <c r="D112" s="2">
        <v>50000000</v>
      </c>
      <c r="E112" s="11"/>
      <c r="F112" s="11"/>
      <c r="G112" s="1"/>
      <c r="H112" s="3"/>
      <c r="I112" s="3"/>
      <c r="J112" s="10"/>
    </row>
    <row r="113" spans="1:10" ht="60" x14ac:dyDescent="0.25">
      <c r="A113" s="18">
        <v>212210120</v>
      </c>
      <c r="B113" s="26" t="s">
        <v>86</v>
      </c>
      <c r="C113" s="16"/>
      <c r="D113" s="2">
        <v>60000000</v>
      </c>
      <c r="E113" s="2">
        <v>35000000</v>
      </c>
      <c r="F113" s="2"/>
      <c r="G113" s="1" t="s">
        <v>234</v>
      </c>
      <c r="H113" s="3"/>
      <c r="I113" s="3"/>
      <c r="J113" s="10" t="s">
        <v>151</v>
      </c>
    </row>
    <row r="114" spans="1:10" ht="60" x14ac:dyDescent="0.25">
      <c r="A114" s="18">
        <v>212210120</v>
      </c>
      <c r="B114" s="26" t="s">
        <v>109</v>
      </c>
      <c r="C114" s="16"/>
      <c r="D114" s="2">
        <v>100000000</v>
      </c>
      <c r="E114" s="2">
        <v>105000000</v>
      </c>
      <c r="F114" s="2"/>
      <c r="G114" s="26" t="s">
        <v>233</v>
      </c>
      <c r="H114" s="3"/>
      <c r="I114" s="3"/>
      <c r="J114" s="10" t="s">
        <v>151</v>
      </c>
    </row>
    <row r="115" spans="1:10" ht="15" x14ac:dyDescent="0.25">
      <c r="A115" s="18">
        <v>212210120</v>
      </c>
      <c r="B115" s="26" t="s">
        <v>87</v>
      </c>
      <c r="C115" s="16"/>
      <c r="D115" s="2">
        <v>120000000</v>
      </c>
      <c r="E115" s="2">
        <v>126000000</v>
      </c>
      <c r="F115" s="2"/>
      <c r="G115" s="26"/>
      <c r="H115" s="3"/>
      <c r="I115" s="3"/>
      <c r="J115" s="10" t="s">
        <v>150</v>
      </c>
    </row>
    <row r="116" spans="1:10" ht="15" x14ac:dyDescent="0.25">
      <c r="A116" s="18">
        <v>212210120</v>
      </c>
      <c r="B116" s="26" t="s">
        <v>88</v>
      </c>
      <c r="C116" s="16"/>
      <c r="D116" s="2">
        <v>55000000</v>
      </c>
      <c r="E116" s="2">
        <v>55000000</v>
      </c>
      <c r="F116" s="2"/>
      <c r="G116" s="1"/>
      <c r="H116" s="3"/>
      <c r="I116" s="3"/>
      <c r="J116" s="1" t="s">
        <v>146</v>
      </c>
    </row>
    <row r="117" spans="1:10" ht="135" x14ac:dyDescent="0.25">
      <c r="A117" s="18">
        <v>212210120</v>
      </c>
      <c r="B117" s="26" t="s">
        <v>89</v>
      </c>
      <c r="C117" s="16"/>
      <c r="D117" s="2">
        <v>40000000</v>
      </c>
      <c r="E117" s="2">
        <v>44000000</v>
      </c>
      <c r="F117" s="2"/>
      <c r="G117" s="26" t="s">
        <v>232</v>
      </c>
      <c r="H117" s="3"/>
      <c r="I117" s="3"/>
      <c r="J117" s="10" t="s">
        <v>158</v>
      </c>
    </row>
    <row r="118" spans="1:10" ht="105" x14ac:dyDescent="0.25">
      <c r="A118" s="18">
        <v>212210120</v>
      </c>
      <c r="B118" s="26" t="s">
        <v>149</v>
      </c>
      <c r="C118" s="16"/>
      <c r="D118" s="2">
        <v>10000000</v>
      </c>
      <c r="E118" s="2">
        <v>7000000</v>
      </c>
      <c r="F118" s="2"/>
      <c r="G118" s="1"/>
      <c r="H118" s="3"/>
      <c r="I118" s="3"/>
      <c r="J118" s="10" t="s">
        <v>156</v>
      </c>
    </row>
    <row r="119" spans="1:10" ht="30" x14ac:dyDescent="0.25">
      <c r="A119" s="18">
        <v>212210120</v>
      </c>
      <c r="B119" s="26" t="s">
        <v>90</v>
      </c>
      <c r="C119" s="16"/>
      <c r="D119" s="2">
        <v>5000000</v>
      </c>
      <c r="E119" s="2">
        <v>5000000</v>
      </c>
      <c r="F119" s="2"/>
      <c r="G119" s="1"/>
      <c r="H119" s="3"/>
      <c r="I119" s="3"/>
      <c r="J119" s="10" t="s">
        <v>156</v>
      </c>
    </row>
    <row r="120" spans="1:10" ht="60" x14ac:dyDescent="0.25">
      <c r="A120" s="18">
        <v>212210120</v>
      </c>
      <c r="B120" s="26" t="s">
        <v>148</v>
      </c>
      <c r="C120" s="16"/>
      <c r="D120" s="2">
        <v>18000000</v>
      </c>
      <c r="E120" s="2">
        <v>7000000</v>
      </c>
      <c r="F120" s="2"/>
      <c r="G120" s="1" t="s">
        <v>126</v>
      </c>
      <c r="H120" s="3">
        <v>42370</v>
      </c>
      <c r="I120" s="3">
        <v>42735</v>
      </c>
      <c r="J120" s="10" t="s">
        <v>156</v>
      </c>
    </row>
    <row r="121" spans="1:10" ht="30" x14ac:dyDescent="0.25">
      <c r="A121" s="18">
        <v>212210120</v>
      </c>
      <c r="B121" s="26" t="s">
        <v>91</v>
      </c>
      <c r="C121" s="16"/>
      <c r="D121" s="2">
        <v>25000000</v>
      </c>
      <c r="E121" s="2">
        <v>25000000</v>
      </c>
      <c r="F121" s="2"/>
      <c r="G121" s="1"/>
      <c r="H121" s="3"/>
      <c r="I121" s="3"/>
      <c r="J121" s="10" t="s">
        <v>156</v>
      </c>
    </row>
    <row r="122" spans="1:10" ht="30" x14ac:dyDescent="0.25">
      <c r="A122" s="18">
        <v>212210120</v>
      </c>
      <c r="B122" s="26" t="s">
        <v>92</v>
      </c>
      <c r="C122" s="16"/>
      <c r="D122" s="2">
        <v>11000000</v>
      </c>
      <c r="E122" s="2">
        <v>11000000</v>
      </c>
      <c r="F122" s="2"/>
      <c r="G122" s="1"/>
      <c r="H122" s="3">
        <v>42370</v>
      </c>
      <c r="I122" s="3">
        <v>42735</v>
      </c>
      <c r="J122" s="10" t="s">
        <v>156</v>
      </c>
    </row>
    <row r="123" spans="1:10" ht="15" x14ac:dyDescent="0.25">
      <c r="A123" s="18">
        <v>212210120</v>
      </c>
      <c r="B123" s="26" t="s">
        <v>93</v>
      </c>
      <c r="C123" s="16"/>
      <c r="D123" s="2">
        <v>70000000</v>
      </c>
      <c r="E123" s="2">
        <v>70000000</v>
      </c>
      <c r="F123" s="2"/>
      <c r="G123" s="1"/>
      <c r="H123" s="3">
        <v>42370</v>
      </c>
      <c r="I123" s="3">
        <v>42735</v>
      </c>
      <c r="J123" s="10" t="s">
        <v>122</v>
      </c>
    </row>
    <row r="124" spans="1:10" ht="30" x14ac:dyDescent="0.25">
      <c r="A124" s="18">
        <v>212210120</v>
      </c>
      <c r="B124" s="26" t="s">
        <v>94</v>
      </c>
      <c r="C124" s="16"/>
      <c r="D124" s="2">
        <v>20000000</v>
      </c>
      <c r="E124" s="2">
        <v>25000000</v>
      </c>
      <c r="F124" s="2"/>
      <c r="G124" s="1"/>
      <c r="H124" s="3">
        <v>42370</v>
      </c>
      <c r="I124" s="3">
        <v>42735</v>
      </c>
      <c r="J124" s="10" t="s">
        <v>122</v>
      </c>
    </row>
    <row r="125" spans="1:10" ht="30" x14ac:dyDescent="0.25">
      <c r="A125" s="18">
        <v>212210120</v>
      </c>
      <c r="B125" s="26" t="s">
        <v>95</v>
      </c>
      <c r="C125" s="16"/>
      <c r="D125" s="2">
        <v>10000000</v>
      </c>
      <c r="E125" s="2">
        <v>10000000</v>
      </c>
      <c r="F125" s="2"/>
      <c r="G125" s="1"/>
      <c r="H125" s="3"/>
      <c r="I125" s="3"/>
      <c r="J125" s="10" t="s">
        <v>122</v>
      </c>
    </row>
    <row r="126" spans="1:10" ht="75" x14ac:dyDescent="0.25">
      <c r="A126" s="18" t="s">
        <v>192</v>
      </c>
      <c r="B126" s="26" t="s">
        <v>96</v>
      </c>
      <c r="C126" s="32"/>
      <c r="D126" s="41">
        <v>345000000</v>
      </c>
      <c r="E126" s="2">
        <v>345767500</v>
      </c>
      <c r="F126" s="2"/>
      <c r="G126" s="31"/>
      <c r="H126" s="34"/>
      <c r="I126" s="34"/>
      <c r="J126" s="1" t="s">
        <v>145</v>
      </c>
    </row>
    <row r="127" spans="1:10" ht="165" x14ac:dyDescent="0.25">
      <c r="A127" s="18">
        <v>212220120</v>
      </c>
      <c r="B127" s="26" t="s">
        <v>97</v>
      </c>
      <c r="C127" s="32"/>
      <c r="D127" s="41">
        <v>500000000</v>
      </c>
      <c r="E127" s="33">
        <v>688622175</v>
      </c>
      <c r="F127" s="33"/>
      <c r="G127" s="31"/>
      <c r="H127" s="34"/>
      <c r="I127" s="34"/>
      <c r="J127" s="1" t="s">
        <v>144</v>
      </c>
    </row>
    <row r="128" spans="1:10" ht="30" x14ac:dyDescent="0.25">
      <c r="A128" s="18">
        <v>212220320</v>
      </c>
      <c r="B128" s="26" t="s">
        <v>98</v>
      </c>
      <c r="C128" s="32"/>
      <c r="D128" s="42">
        <v>45000000</v>
      </c>
      <c r="E128" s="33">
        <v>90000000</v>
      </c>
      <c r="F128" s="33"/>
      <c r="G128" s="31"/>
      <c r="H128" s="34"/>
      <c r="I128" s="34"/>
      <c r="J128" s="1" t="s">
        <v>144</v>
      </c>
    </row>
    <row r="129" spans="1:10" ht="15" x14ac:dyDescent="0.25">
      <c r="A129" s="18">
        <v>212220320</v>
      </c>
      <c r="B129" s="26" t="s">
        <v>99</v>
      </c>
      <c r="C129" s="16"/>
      <c r="D129" s="42">
        <v>4000000</v>
      </c>
      <c r="E129" s="33">
        <v>3500000</v>
      </c>
      <c r="F129" s="33"/>
      <c r="G129" s="1"/>
      <c r="H129" s="3"/>
      <c r="I129" s="3"/>
      <c r="J129" s="1" t="s">
        <v>144</v>
      </c>
    </row>
    <row r="130" spans="1:10" ht="15" x14ac:dyDescent="0.25">
      <c r="A130" s="18">
        <v>212220320</v>
      </c>
      <c r="B130" s="26" t="s">
        <v>100</v>
      </c>
      <c r="C130" s="16"/>
      <c r="D130" s="43">
        <v>6000000</v>
      </c>
      <c r="E130" s="33">
        <v>6000000</v>
      </c>
      <c r="F130" s="33"/>
      <c r="G130" s="1"/>
      <c r="H130" s="3"/>
      <c r="I130" s="3"/>
      <c r="J130" s="10" t="s">
        <v>159</v>
      </c>
    </row>
    <row r="131" spans="1:10" ht="30" x14ac:dyDescent="0.25">
      <c r="A131" s="18">
        <v>212221020</v>
      </c>
      <c r="B131" s="26" t="s">
        <v>101</v>
      </c>
      <c r="C131" s="16"/>
      <c r="D131" s="43">
        <v>680000000</v>
      </c>
      <c r="E131" s="2">
        <v>196000000</v>
      </c>
      <c r="F131" s="2"/>
      <c r="G131" s="1" t="s">
        <v>235</v>
      </c>
      <c r="H131" s="3"/>
      <c r="I131" s="3"/>
      <c r="J131" s="10" t="s">
        <v>153</v>
      </c>
    </row>
    <row r="132" spans="1:10" ht="30" x14ac:dyDescent="0.25">
      <c r="A132" s="18">
        <v>212221120</v>
      </c>
      <c r="B132" s="26" t="s">
        <v>102</v>
      </c>
      <c r="C132" s="16"/>
      <c r="D132" s="43">
        <v>23000000</v>
      </c>
      <c r="E132" s="15">
        <v>23000000</v>
      </c>
      <c r="F132" s="15"/>
      <c r="G132" s="1"/>
      <c r="H132" s="3"/>
      <c r="I132" s="3"/>
      <c r="J132" s="1" t="s">
        <v>162</v>
      </c>
    </row>
    <row r="133" spans="1:10" ht="15" x14ac:dyDescent="0.25">
      <c r="A133" s="18">
        <v>212221120</v>
      </c>
      <c r="B133" s="26" t="s">
        <v>103</v>
      </c>
      <c r="C133" s="16"/>
      <c r="D133" s="43">
        <v>20000000</v>
      </c>
      <c r="E133" s="15">
        <v>20000000</v>
      </c>
      <c r="F133" s="15"/>
      <c r="G133" s="1"/>
      <c r="H133" s="3"/>
      <c r="I133" s="3"/>
      <c r="J133" s="1" t="s">
        <v>162</v>
      </c>
    </row>
    <row r="134" spans="1:10" ht="30" x14ac:dyDescent="0.25">
      <c r="A134" s="18">
        <v>212221120</v>
      </c>
      <c r="B134" s="26" t="s">
        <v>104</v>
      </c>
      <c r="C134" s="16"/>
      <c r="D134" s="43">
        <v>2000000</v>
      </c>
      <c r="E134" s="15">
        <v>2000000</v>
      </c>
      <c r="F134" s="15"/>
      <c r="G134" s="1"/>
      <c r="H134" s="3"/>
      <c r="I134" s="3"/>
      <c r="J134" s="1" t="s">
        <v>162</v>
      </c>
    </row>
    <row r="135" spans="1:10" ht="15" x14ac:dyDescent="0.25">
      <c r="A135" s="18">
        <v>212221120</v>
      </c>
      <c r="B135" s="26" t="s">
        <v>105</v>
      </c>
      <c r="C135" s="44"/>
      <c r="D135" s="43">
        <v>500000000</v>
      </c>
      <c r="E135" s="2">
        <v>486950000</v>
      </c>
      <c r="F135" s="67"/>
      <c r="G135" s="45"/>
      <c r="H135" s="45"/>
      <c r="I135" s="46"/>
      <c r="J135" s="10" t="s">
        <v>153</v>
      </c>
    </row>
    <row r="136" spans="1:10" ht="45" x14ac:dyDescent="0.25">
      <c r="A136" s="18">
        <v>212221220</v>
      </c>
      <c r="B136" s="26" t="s">
        <v>106</v>
      </c>
      <c r="C136" s="27" t="s">
        <v>163</v>
      </c>
      <c r="D136" s="43">
        <v>1136526803</v>
      </c>
      <c r="E136" s="52">
        <v>1271905790</v>
      </c>
      <c r="F136" s="52"/>
      <c r="G136" s="49"/>
      <c r="H136" s="49"/>
      <c r="I136" s="49"/>
      <c r="J136" s="1" t="s">
        <v>147</v>
      </c>
    </row>
    <row r="137" spans="1:10" ht="45" x14ac:dyDescent="0.25">
      <c r="A137" s="18">
        <v>212221320</v>
      </c>
      <c r="B137" s="26" t="s">
        <v>107</v>
      </c>
      <c r="C137" s="27" t="s">
        <v>163</v>
      </c>
      <c r="D137" s="43">
        <v>747320579</v>
      </c>
      <c r="E137" s="40">
        <v>715924211</v>
      </c>
      <c r="F137" s="40"/>
      <c r="G137" s="47"/>
      <c r="H137" s="48"/>
      <c r="I137" s="48"/>
      <c r="J137" s="1" t="s">
        <v>147</v>
      </c>
    </row>
    <row r="138" spans="1:10" ht="30" x14ac:dyDescent="0.25">
      <c r="A138" s="18">
        <v>212221420</v>
      </c>
      <c r="B138" s="58" t="s">
        <v>108</v>
      </c>
      <c r="C138" s="13"/>
      <c r="D138" s="59">
        <v>371000000</v>
      </c>
      <c r="E138" s="2">
        <v>391515200</v>
      </c>
      <c r="F138" s="2"/>
      <c r="G138" s="13" t="s">
        <v>117</v>
      </c>
      <c r="H138" s="14">
        <v>42370</v>
      </c>
      <c r="I138" s="14">
        <v>42735</v>
      </c>
      <c r="J138" s="10" t="s">
        <v>152</v>
      </c>
    </row>
    <row r="139" spans="1:10" ht="33.75" customHeight="1" x14ac:dyDescent="0.25">
      <c r="A139" s="18" t="s">
        <v>112</v>
      </c>
      <c r="B139" s="4" t="s">
        <v>116</v>
      </c>
      <c r="C139" s="16"/>
      <c r="D139" s="16"/>
      <c r="E139" s="11"/>
      <c r="F139" s="11"/>
      <c r="G139" s="13" t="s">
        <v>117</v>
      </c>
      <c r="H139" s="14">
        <v>42370</v>
      </c>
      <c r="I139" s="14">
        <v>42735</v>
      </c>
      <c r="J139" s="10" t="s">
        <v>118</v>
      </c>
    </row>
    <row r="140" spans="1:10" ht="33.75" customHeight="1" x14ac:dyDescent="0.25">
      <c r="A140" s="18" t="s">
        <v>112</v>
      </c>
      <c r="B140" s="4" t="s">
        <v>119</v>
      </c>
      <c r="C140" s="17"/>
      <c r="D140" s="17"/>
      <c r="E140" s="11"/>
      <c r="F140" s="11"/>
      <c r="G140" s="13" t="s">
        <v>117</v>
      </c>
      <c r="H140" s="14">
        <v>42370</v>
      </c>
      <c r="I140" s="14">
        <v>42735</v>
      </c>
      <c r="J140" s="10" t="s">
        <v>118</v>
      </c>
    </row>
    <row r="141" spans="1:10" ht="45" x14ac:dyDescent="0.25">
      <c r="A141" s="18" t="s">
        <v>112</v>
      </c>
      <c r="B141" s="4" t="s">
        <v>120</v>
      </c>
      <c r="C141" s="17"/>
      <c r="D141" s="17"/>
      <c r="E141" s="11"/>
      <c r="F141" s="11"/>
      <c r="G141" s="13" t="s">
        <v>117</v>
      </c>
      <c r="H141" s="14"/>
      <c r="I141" s="14">
        <v>42735</v>
      </c>
      <c r="J141" s="10" t="s">
        <v>118</v>
      </c>
    </row>
    <row r="142" spans="1:10" ht="60" x14ac:dyDescent="0.25">
      <c r="A142" s="18" t="s">
        <v>112</v>
      </c>
      <c r="B142" s="4" t="s">
        <v>123</v>
      </c>
      <c r="C142" s="17"/>
      <c r="D142" s="17"/>
      <c r="E142" s="11"/>
      <c r="F142" s="11"/>
      <c r="G142" s="13" t="s">
        <v>117</v>
      </c>
      <c r="H142" s="14">
        <v>42370</v>
      </c>
      <c r="I142" s="14">
        <v>42735</v>
      </c>
      <c r="J142" s="10" t="s">
        <v>118</v>
      </c>
    </row>
    <row r="143" spans="1:10" ht="33.75" customHeight="1" x14ac:dyDescent="0.25">
      <c r="A143" s="18" t="s">
        <v>112</v>
      </c>
      <c r="B143" s="4" t="s">
        <v>124</v>
      </c>
      <c r="C143" s="17"/>
      <c r="D143" s="17" t="e">
        <f>+D103:D145D103:D145DD76:D143</f>
        <v>#NAME?</v>
      </c>
      <c r="E143" s="11"/>
      <c r="F143" s="11"/>
      <c r="G143" s="13"/>
      <c r="H143" s="13"/>
      <c r="I143" s="13"/>
      <c r="J143" s="10" t="s">
        <v>118</v>
      </c>
    </row>
    <row r="144" spans="1:10" ht="45" x14ac:dyDescent="0.25">
      <c r="A144" s="18">
        <v>2241000</v>
      </c>
      <c r="B144" s="4" t="s">
        <v>237</v>
      </c>
      <c r="C144" s="17"/>
      <c r="D144" s="17"/>
      <c r="E144" s="11">
        <f>777809800+4845787385+376402815</f>
        <v>6000000000</v>
      </c>
      <c r="F144" s="11"/>
      <c r="G144" s="13"/>
      <c r="H144" s="13"/>
      <c r="I144" s="13"/>
      <c r="J144" s="10"/>
    </row>
    <row r="145" spans="1:10" s="66" customFormat="1" ht="9.75" customHeight="1" x14ac:dyDescent="0.25">
      <c r="A145" s="63"/>
      <c r="B145" s="60"/>
      <c r="C145" s="61"/>
      <c r="D145" s="61"/>
      <c r="E145" s="62"/>
      <c r="F145" s="62"/>
      <c r="G145" s="64"/>
      <c r="H145" s="64"/>
      <c r="I145" s="64"/>
      <c r="J145" s="65"/>
    </row>
    <row r="146" spans="1:10" ht="36.75" customHeight="1" x14ac:dyDescent="0.25">
      <c r="A146" s="18">
        <v>2241000</v>
      </c>
      <c r="B146" s="4" t="s">
        <v>240</v>
      </c>
      <c r="C146" s="17"/>
      <c r="D146" s="17"/>
      <c r="E146" s="11">
        <v>230000000</v>
      </c>
      <c r="F146" s="11"/>
      <c r="G146" s="13"/>
      <c r="H146" s="13"/>
      <c r="I146" s="13"/>
      <c r="J146" s="10" t="s">
        <v>253</v>
      </c>
    </row>
    <row r="147" spans="1:10" ht="36.75" customHeight="1" x14ac:dyDescent="0.25">
      <c r="A147" s="20">
        <v>2241000</v>
      </c>
      <c r="B147" s="4" t="s">
        <v>241</v>
      </c>
      <c r="C147" s="17"/>
      <c r="D147" s="17"/>
      <c r="E147" s="11">
        <v>250000000</v>
      </c>
      <c r="F147" s="11"/>
      <c r="G147" s="13"/>
      <c r="H147" s="13"/>
      <c r="I147" s="13"/>
      <c r="J147" s="10" t="s">
        <v>253</v>
      </c>
    </row>
    <row r="148" spans="1:10" ht="36.75" customHeight="1" x14ac:dyDescent="0.25">
      <c r="A148" s="20"/>
      <c r="B148" s="4" t="s">
        <v>242</v>
      </c>
      <c r="C148" s="17"/>
      <c r="D148" s="17"/>
      <c r="E148" s="11">
        <v>180000000</v>
      </c>
      <c r="F148" s="11"/>
      <c r="G148" s="13"/>
      <c r="H148" s="13"/>
      <c r="I148" s="13"/>
      <c r="J148" s="10" t="s">
        <v>253</v>
      </c>
    </row>
    <row r="149" spans="1:10" ht="36.75" customHeight="1" x14ac:dyDescent="0.25">
      <c r="A149" s="20"/>
      <c r="B149" s="4" t="s">
        <v>243</v>
      </c>
      <c r="C149" s="17"/>
      <c r="D149" s="17"/>
      <c r="E149" s="11">
        <f>198789000+400000000</f>
        <v>598789000</v>
      </c>
      <c r="F149" s="11"/>
      <c r="G149" s="13"/>
      <c r="H149" s="13"/>
      <c r="I149" s="13"/>
      <c r="J149" s="10" t="s">
        <v>253</v>
      </c>
    </row>
    <row r="150" spans="1:10" ht="36.75" customHeight="1" x14ac:dyDescent="0.25">
      <c r="A150" s="20"/>
      <c r="B150" s="4" t="s">
        <v>244</v>
      </c>
      <c r="C150" s="17"/>
      <c r="D150" s="17"/>
      <c r="E150" s="62">
        <v>100000000</v>
      </c>
      <c r="F150" s="62"/>
      <c r="G150" s="13"/>
      <c r="H150" s="13"/>
      <c r="I150" s="13"/>
      <c r="J150" s="10" t="s">
        <v>253</v>
      </c>
    </row>
    <row r="151" spans="1:10" ht="36.75" customHeight="1" x14ac:dyDescent="0.25">
      <c r="A151" s="20"/>
      <c r="B151" s="4" t="s">
        <v>245</v>
      </c>
      <c r="C151" s="17"/>
      <c r="D151" s="17"/>
      <c r="E151" s="62">
        <v>150000000</v>
      </c>
      <c r="F151" s="62"/>
      <c r="G151" s="13"/>
      <c r="H151" s="13"/>
      <c r="I151" s="13"/>
      <c r="J151" s="10" t="s">
        <v>253</v>
      </c>
    </row>
    <row r="152" spans="1:10" ht="36.75" customHeight="1" x14ac:dyDescent="0.25">
      <c r="A152" s="20"/>
      <c r="B152" s="4" t="s">
        <v>246</v>
      </c>
      <c r="C152" s="17"/>
      <c r="D152" s="17"/>
      <c r="E152" s="62">
        <v>150000000</v>
      </c>
      <c r="F152" s="62"/>
      <c r="G152" s="13"/>
      <c r="H152" s="13"/>
      <c r="I152" s="13"/>
      <c r="J152" s="10" t="s">
        <v>253</v>
      </c>
    </row>
    <row r="153" spans="1:10" ht="36.75" customHeight="1" x14ac:dyDescent="0.25">
      <c r="A153" s="20"/>
      <c r="B153" s="4" t="s">
        <v>247</v>
      </c>
      <c r="C153" s="17"/>
      <c r="D153" s="17"/>
      <c r="E153" s="62">
        <v>150000000</v>
      </c>
      <c r="F153" s="62"/>
      <c r="G153" s="13"/>
      <c r="H153" s="13"/>
      <c r="I153" s="13"/>
      <c r="J153" s="10" t="s">
        <v>253</v>
      </c>
    </row>
    <row r="154" spans="1:10" ht="36.75" customHeight="1" x14ac:dyDescent="0.25">
      <c r="A154" s="20"/>
      <c r="B154" s="4" t="s">
        <v>248</v>
      </c>
      <c r="C154" s="17"/>
      <c r="D154" s="17"/>
      <c r="E154" s="62">
        <v>200000000</v>
      </c>
      <c r="F154" s="62"/>
      <c r="G154" s="13"/>
      <c r="H154" s="13"/>
      <c r="I154" s="13"/>
      <c r="J154" s="10" t="s">
        <v>253</v>
      </c>
    </row>
    <row r="155" spans="1:10" ht="36.75" customHeight="1" x14ac:dyDescent="0.25">
      <c r="A155" s="20"/>
      <c r="B155" s="4" t="s">
        <v>249</v>
      </c>
      <c r="C155" s="17"/>
      <c r="D155" s="17"/>
      <c r="E155" s="62">
        <v>150000000</v>
      </c>
      <c r="F155" s="62"/>
      <c r="G155" s="13"/>
      <c r="H155" s="13"/>
      <c r="I155" s="13"/>
      <c r="J155" s="10" t="s">
        <v>253</v>
      </c>
    </row>
    <row r="156" spans="1:10" ht="36.75" customHeight="1" x14ac:dyDescent="0.25">
      <c r="A156" s="20"/>
      <c r="B156" s="4" t="s">
        <v>250</v>
      </c>
      <c r="C156" s="17"/>
      <c r="D156" s="17"/>
      <c r="E156" s="62">
        <v>400000000</v>
      </c>
      <c r="F156" s="62"/>
      <c r="G156" s="13"/>
      <c r="H156" s="13"/>
      <c r="I156" s="13"/>
      <c r="J156" s="10" t="s">
        <v>253</v>
      </c>
    </row>
    <row r="157" spans="1:10" ht="36.75" customHeight="1" x14ac:dyDescent="0.25">
      <c r="A157" s="20"/>
      <c r="B157" s="4" t="s">
        <v>251</v>
      </c>
      <c r="C157" s="17"/>
      <c r="D157" s="17"/>
      <c r="E157" s="62">
        <v>250000000</v>
      </c>
      <c r="F157" s="62"/>
      <c r="G157" s="13"/>
      <c r="H157" s="13"/>
      <c r="I157" s="13"/>
      <c r="J157" s="10" t="s">
        <v>253</v>
      </c>
    </row>
    <row r="158" spans="1:10" ht="45" x14ac:dyDescent="0.25">
      <c r="A158" s="20"/>
      <c r="B158" s="4" t="s">
        <v>259</v>
      </c>
      <c r="C158" s="17"/>
      <c r="D158" s="17"/>
      <c r="E158" s="62">
        <v>250000000</v>
      </c>
      <c r="F158" s="62"/>
      <c r="G158" s="13"/>
      <c r="H158" s="13"/>
      <c r="I158" s="13"/>
      <c r="J158" s="10" t="s">
        <v>253</v>
      </c>
    </row>
    <row r="159" spans="1:10" ht="36.75" customHeight="1" x14ac:dyDescent="0.25">
      <c r="A159" s="20"/>
      <c r="B159" s="4" t="s">
        <v>252</v>
      </c>
      <c r="C159" s="17"/>
      <c r="D159" s="17"/>
      <c r="E159" s="62">
        <v>285000000</v>
      </c>
      <c r="F159" s="62"/>
      <c r="G159" s="13"/>
      <c r="H159" s="13"/>
      <c r="I159" s="13"/>
      <c r="J159" s="10" t="s">
        <v>253</v>
      </c>
    </row>
    <row r="160" spans="1:10" ht="60" x14ac:dyDescent="0.25">
      <c r="A160" s="20"/>
      <c r="B160" s="4" t="s">
        <v>238</v>
      </c>
      <c r="C160" s="17"/>
      <c r="D160" s="17"/>
      <c r="E160" s="11">
        <v>1100000</v>
      </c>
      <c r="F160" s="11"/>
      <c r="G160" s="13"/>
      <c r="H160" s="13"/>
      <c r="I160" s="13"/>
      <c r="J160" s="10" t="s">
        <v>253</v>
      </c>
    </row>
    <row r="161" spans="1:10" ht="33.75" customHeight="1" x14ac:dyDescent="0.25">
      <c r="A161" s="20"/>
      <c r="B161" s="4" t="s">
        <v>239</v>
      </c>
      <c r="C161" s="17"/>
      <c r="D161" s="17"/>
      <c r="E161" s="11">
        <v>200000000</v>
      </c>
      <c r="F161" s="11"/>
      <c r="G161" s="13"/>
      <c r="H161" s="13"/>
      <c r="I161" s="13"/>
      <c r="J161" s="10" t="s">
        <v>253</v>
      </c>
    </row>
    <row r="162" spans="1:10" ht="33.75" customHeight="1" x14ac:dyDescent="0.25">
      <c r="D162" s="7"/>
      <c r="E162" s="7">
        <f>SUBTOTAL(9,E32:E143)</f>
        <v>6388032082.71</v>
      </c>
    </row>
    <row r="163" spans="1:10" ht="33.75" customHeight="1" x14ac:dyDescent="0.25">
      <c r="E163" s="52">
        <v>391515200</v>
      </c>
    </row>
    <row r="164" spans="1:10" ht="33.75" customHeight="1" x14ac:dyDescent="0.25">
      <c r="G164" s="70"/>
    </row>
  </sheetData>
  <autoFilter ref="A1:J161">
    <sortState ref="A51:H51">
      <sortCondition ref="B1:B117"/>
    </sortState>
  </autoFilter>
  <hyperlinks>
    <hyperlink ref="J74" r:id="rId1"/>
    <hyperlink ref="J111" r:id="rId2"/>
    <hyperlink ref="J139" r:id="rId3"/>
    <hyperlink ref="J140" r:id="rId4"/>
    <hyperlink ref="J141" r:id="rId5"/>
    <hyperlink ref="J76" r:id="rId6"/>
    <hyperlink ref="J77" r:id="rId7"/>
    <hyperlink ref="J78" r:id="rId8"/>
    <hyperlink ref="J79" r:id="rId9"/>
    <hyperlink ref="J80" r:id="rId10"/>
    <hyperlink ref="J81" r:id="rId11"/>
    <hyperlink ref="J82" r:id="rId12"/>
    <hyperlink ref="J83" r:id="rId13"/>
    <hyperlink ref="J84" r:id="rId14"/>
    <hyperlink ref="J85" r:id="rId15"/>
    <hyperlink ref="J86" r:id="rId16"/>
    <hyperlink ref="J87" r:id="rId17"/>
    <hyperlink ref="J88" r:id="rId18"/>
    <hyperlink ref="J89" r:id="rId19"/>
    <hyperlink ref="J90" r:id="rId20"/>
    <hyperlink ref="J91" r:id="rId21"/>
    <hyperlink ref="J92" r:id="rId22"/>
    <hyperlink ref="J93" r:id="rId23"/>
    <hyperlink ref="J94" r:id="rId24"/>
    <hyperlink ref="J95" r:id="rId25"/>
    <hyperlink ref="J96" r:id="rId26"/>
    <hyperlink ref="J97" r:id="rId27"/>
    <hyperlink ref="J98" r:id="rId28"/>
    <hyperlink ref="J99" r:id="rId29"/>
    <hyperlink ref="J100" r:id="rId30"/>
    <hyperlink ref="J101" r:id="rId31"/>
    <hyperlink ref="J102" r:id="rId32"/>
    <hyperlink ref="J104" r:id="rId33"/>
    <hyperlink ref="J109" r:id="rId34"/>
    <hyperlink ref="J110" r:id="rId35"/>
    <hyperlink ref="J123" r:id="rId36"/>
    <hyperlink ref="J142" r:id="rId37"/>
    <hyperlink ref="J124" r:id="rId38"/>
    <hyperlink ref="J125" r:id="rId39"/>
    <hyperlink ref="J143" r:id="rId40"/>
    <hyperlink ref="J32" r:id="rId41"/>
    <hyperlink ref="J33:J34" r:id="rId42" display="rubenarcila@uniquindio.edu.co"/>
    <hyperlink ref="J34" r:id="rId43"/>
    <hyperlink ref="J35" r:id="rId44"/>
    <hyperlink ref="J36" r:id="rId45"/>
    <hyperlink ref="J39" r:id="rId46"/>
    <hyperlink ref="J37:J38" r:id="rId47" display="rubenarcila@uniquindio.edu.co"/>
    <hyperlink ref="J40" r:id="rId48"/>
    <hyperlink ref="J41" r:id="rId49"/>
    <hyperlink ref="J42" r:id="rId50"/>
    <hyperlink ref="J43" r:id="rId51"/>
    <hyperlink ref="J44" r:id="rId52"/>
    <hyperlink ref="J45" r:id="rId53"/>
    <hyperlink ref="J46" r:id="rId54"/>
    <hyperlink ref="J47" r:id="rId55"/>
    <hyperlink ref="J48" r:id="rId56"/>
    <hyperlink ref="J49" r:id="rId57"/>
    <hyperlink ref="J50" r:id="rId58"/>
    <hyperlink ref="J51" r:id="rId59"/>
    <hyperlink ref="J52" r:id="rId60"/>
    <hyperlink ref="J53" r:id="rId61"/>
    <hyperlink ref="J54" r:id="rId62"/>
    <hyperlink ref="J55" r:id="rId63"/>
    <hyperlink ref="J56" r:id="rId64"/>
    <hyperlink ref="J57" r:id="rId65"/>
    <hyperlink ref="J58" r:id="rId66"/>
    <hyperlink ref="J59" r:id="rId67"/>
    <hyperlink ref="J60" r:id="rId68"/>
    <hyperlink ref="J61" r:id="rId69"/>
    <hyperlink ref="J62" r:id="rId70"/>
    <hyperlink ref="J63" r:id="rId71"/>
    <hyperlink ref="J64" r:id="rId72"/>
    <hyperlink ref="J65" r:id="rId73"/>
    <hyperlink ref="J66" r:id="rId74"/>
    <hyperlink ref="J67" r:id="rId75"/>
    <hyperlink ref="J68" r:id="rId76"/>
    <hyperlink ref="J69" r:id="rId77"/>
    <hyperlink ref="J70" r:id="rId78"/>
    <hyperlink ref="J71" r:id="rId79"/>
    <hyperlink ref="J72" r:id="rId80"/>
    <hyperlink ref="J73" r:id="rId81"/>
    <hyperlink ref="J75" r:id="rId82"/>
    <hyperlink ref="J115" r:id="rId83"/>
    <hyperlink ref="J114" r:id="rId84"/>
    <hyperlink ref="J113" r:id="rId85"/>
    <hyperlink ref="J138" r:id="rId86"/>
    <hyperlink ref="J131" r:id="rId87"/>
    <hyperlink ref="J135" r:id="rId88"/>
    <hyperlink ref="J103" r:id="rId89"/>
    <hyperlink ref="J122" r:id="rId90"/>
    <hyperlink ref="J121" r:id="rId91"/>
    <hyperlink ref="J120" r:id="rId92"/>
    <hyperlink ref="J119" r:id="rId93"/>
    <hyperlink ref="J118" r:id="rId94"/>
    <hyperlink ref="J37" r:id="rId95"/>
    <hyperlink ref="J38" r:id="rId96"/>
    <hyperlink ref="J117" r:id="rId97"/>
    <hyperlink ref="J130" r:id="rId98"/>
    <hyperlink ref="J108" r:id="rId99"/>
  </hyperlinks>
  <pageMargins left="0.7" right="0.7" top="0.75" bottom="0.75" header="0.3" footer="0.3"/>
  <pageSetup orientation="portrait" r:id="rId100"/>
  <legacyDrawing r:id="rId10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topLeftCell="A5" workbookViewId="0">
      <selection activeCell="H12" sqref="H12"/>
    </sheetView>
  </sheetViews>
  <sheetFormatPr baseColWidth="10" defaultRowHeight="18.75" customHeight="1" x14ac:dyDescent="0.25"/>
  <cols>
    <col min="1" max="2" width="11.42578125" style="21"/>
    <col min="3" max="3" width="31.28515625" style="21" customWidth="1"/>
    <col min="4" max="4" width="27.28515625" style="21" customWidth="1"/>
    <col min="5" max="5" width="27" style="21" customWidth="1"/>
    <col min="6" max="6" width="21.140625" style="21" customWidth="1"/>
    <col min="7" max="7" width="18.28515625" style="21" customWidth="1"/>
    <col min="8" max="8" width="14.5703125" style="21" bestFit="1" customWidth="1"/>
    <col min="9" max="16384" width="11.42578125" style="21"/>
  </cols>
  <sheetData>
    <row r="1" spans="2:8" ht="18.75" customHeight="1" x14ac:dyDescent="0.25">
      <c r="D1" s="51" t="s">
        <v>229</v>
      </c>
      <c r="E1" s="51" t="s">
        <v>230</v>
      </c>
      <c r="F1" s="51" t="s">
        <v>231</v>
      </c>
    </row>
    <row r="2" spans="2:8" ht="18.75" customHeight="1" x14ac:dyDescent="0.25">
      <c r="B2" s="22">
        <v>212</v>
      </c>
      <c r="C2" s="23" t="s">
        <v>177</v>
      </c>
    </row>
    <row r="3" spans="2:8" ht="18.75" customHeight="1" x14ac:dyDescent="0.25">
      <c r="B3" s="22">
        <v>2121</v>
      </c>
      <c r="C3" s="23" t="s">
        <v>186</v>
      </c>
      <c r="D3" s="23"/>
    </row>
    <row r="4" spans="2:8" ht="18.75" customHeight="1" x14ac:dyDescent="0.25">
      <c r="B4" s="24" t="s">
        <v>199</v>
      </c>
      <c r="C4" s="25" t="s">
        <v>202</v>
      </c>
      <c r="D4" s="52">
        <v>760374897</v>
      </c>
      <c r="E4" s="55">
        <v>633883207</v>
      </c>
      <c r="F4" s="54">
        <f t="shared" ref="F4:F19" si="0">E4-D4</f>
        <v>-126491690</v>
      </c>
      <c r="G4" s="52">
        <v>887955462.25</v>
      </c>
    </row>
    <row r="5" spans="2:8" ht="18.75" customHeight="1" x14ac:dyDescent="0.25">
      <c r="B5" s="24" t="s">
        <v>200</v>
      </c>
      <c r="C5" s="25" t="s">
        <v>201</v>
      </c>
      <c r="D5" s="52">
        <v>2269436777</v>
      </c>
      <c r="E5" s="52">
        <v>2269436777</v>
      </c>
      <c r="F5" s="54">
        <f t="shared" si="0"/>
        <v>0</v>
      </c>
    </row>
    <row r="6" spans="2:8" ht="18.75" customHeight="1" x14ac:dyDescent="0.25">
      <c r="B6" s="21" t="s">
        <v>173</v>
      </c>
      <c r="C6" s="21" t="s">
        <v>178</v>
      </c>
      <c r="D6" s="56">
        <v>389138544</v>
      </c>
      <c r="E6" s="56">
        <v>380000000</v>
      </c>
      <c r="F6" s="54">
        <f t="shared" si="0"/>
        <v>-9138544</v>
      </c>
    </row>
    <row r="7" spans="2:8" ht="18.75" customHeight="1" x14ac:dyDescent="0.25">
      <c r="B7" s="21" t="s">
        <v>164</v>
      </c>
      <c r="C7" s="21" t="s">
        <v>179</v>
      </c>
      <c r="D7" s="52">
        <v>334013063</v>
      </c>
      <c r="E7" s="52">
        <v>316787949.70999998</v>
      </c>
      <c r="F7" s="54">
        <f t="shared" si="0"/>
        <v>-17225113.290000021</v>
      </c>
    </row>
    <row r="8" spans="2:8" ht="18.75" customHeight="1" x14ac:dyDescent="0.25">
      <c r="B8" s="22">
        <v>2122</v>
      </c>
      <c r="C8" s="23" t="s">
        <v>185</v>
      </c>
      <c r="F8" s="54">
        <f t="shared" si="0"/>
        <v>0</v>
      </c>
    </row>
    <row r="9" spans="2:8" ht="18.75" customHeight="1" x14ac:dyDescent="0.25">
      <c r="B9" s="21" t="s">
        <v>165</v>
      </c>
      <c r="C9" s="21" t="s">
        <v>180</v>
      </c>
      <c r="D9" s="52">
        <v>675890103</v>
      </c>
      <c r="E9" s="52">
        <v>665000000</v>
      </c>
      <c r="F9" s="54">
        <f t="shared" si="0"/>
        <v>-10890103</v>
      </c>
    </row>
    <row r="10" spans="2:8" ht="30" x14ac:dyDescent="0.25">
      <c r="B10" s="21" t="s">
        <v>175</v>
      </c>
      <c r="C10" s="21" t="s">
        <v>181</v>
      </c>
      <c r="D10" s="52">
        <v>345767500</v>
      </c>
      <c r="E10" s="72">
        <v>456000000</v>
      </c>
      <c r="F10" s="54">
        <f t="shared" si="0"/>
        <v>110232500</v>
      </c>
      <c r="H10" s="21">
        <f>644350*7%</f>
        <v>45104.500000000007</v>
      </c>
    </row>
    <row r="11" spans="2:8" ht="18.75" customHeight="1" x14ac:dyDescent="0.25">
      <c r="B11" s="21" t="s">
        <v>166</v>
      </c>
      <c r="C11" s="21" t="s">
        <v>182</v>
      </c>
      <c r="D11" s="52">
        <v>688622175</v>
      </c>
      <c r="E11" s="52">
        <v>688622175</v>
      </c>
      <c r="F11" s="54">
        <f t="shared" si="0"/>
        <v>0</v>
      </c>
      <c r="H11" s="21">
        <f>644350+45104</f>
        <v>689454</v>
      </c>
    </row>
    <row r="12" spans="2:8" ht="18.75" customHeight="1" x14ac:dyDescent="0.25">
      <c r="B12" s="21" t="s">
        <v>176</v>
      </c>
      <c r="C12" s="21" t="s">
        <v>183</v>
      </c>
      <c r="D12" s="52">
        <v>785059257</v>
      </c>
      <c r="E12" s="53">
        <v>1088500002</v>
      </c>
      <c r="F12" s="54">
        <f>E12-D12</f>
        <v>303440745</v>
      </c>
      <c r="H12" s="52">
        <f>H11*450</f>
        <v>310254300</v>
      </c>
    </row>
    <row r="13" spans="2:8" ht="18.75" customHeight="1" x14ac:dyDescent="0.25">
      <c r="B13" s="21" t="s">
        <v>167</v>
      </c>
      <c r="C13" s="21" t="s">
        <v>184</v>
      </c>
      <c r="D13" s="52">
        <v>170224000</v>
      </c>
      <c r="E13" s="52">
        <v>99500000</v>
      </c>
      <c r="F13" s="54">
        <f t="shared" si="0"/>
        <v>-70724000</v>
      </c>
    </row>
    <row r="14" spans="2:8" ht="18.75" customHeight="1" x14ac:dyDescent="0.25">
      <c r="B14" s="21" t="s">
        <v>174</v>
      </c>
      <c r="C14" s="21" t="s">
        <v>178</v>
      </c>
      <c r="D14" s="56">
        <v>364095321</v>
      </c>
      <c r="F14" s="54">
        <f t="shared" si="0"/>
        <v>-364095321</v>
      </c>
    </row>
    <row r="15" spans="2:8" ht="18.75" customHeight="1" x14ac:dyDescent="0.25">
      <c r="B15" s="21" t="s">
        <v>168</v>
      </c>
      <c r="C15" s="21" t="s">
        <v>187</v>
      </c>
      <c r="D15" s="52">
        <v>786926081</v>
      </c>
      <c r="E15" s="52">
        <v>196000000</v>
      </c>
      <c r="F15" s="54">
        <f t="shared" si="0"/>
        <v>-590926081</v>
      </c>
    </row>
    <row r="16" spans="2:8" ht="30" x14ac:dyDescent="0.25">
      <c r="B16" s="21" t="s">
        <v>169</v>
      </c>
      <c r="C16" s="21" t="s">
        <v>188</v>
      </c>
      <c r="D16" s="52">
        <v>531950000</v>
      </c>
      <c r="E16" s="72">
        <v>605143365</v>
      </c>
      <c r="F16" s="54">
        <f t="shared" si="0"/>
        <v>73193365</v>
      </c>
    </row>
    <row r="17" spans="2:6" ht="18.75" customHeight="1" x14ac:dyDescent="0.25">
      <c r="B17" s="21" t="s">
        <v>170</v>
      </c>
      <c r="C17" s="21" t="s">
        <v>189</v>
      </c>
      <c r="D17" s="52">
        <v>1271905790</v>
      </c>
      <c r="E17" s="52">
        <v>1271905790</v>
      </c>
      <c r="F17" s="54">
        <f t="shared" si="0"/>
        <v>0</v>
      </c>
    </row>
    <row r="18" spans="2:6" ht="18.75" customHeight="1" x14ac:dyDescent="0.25">
      <c r="B18" s="21" t="s">
        <v>171</v>
      </c>
      <c r="C18" s="21" t="s">
        <v>190</v>
      </c>
      <c r="D18" s="52">
        <v>715924211</v>
      </c>
      <c r="E18" s="52">
        <v>715924211</v>
      </c>
      <c r="F18" s="54">
        <f t="shared" si="0"/>
        <v>0</v>
      </c>
    </row>
    <row r="19" spans="2:6" ht="18.75" customHeight="1" x14ac:dyDescent="0.25">
      <c r="B19" s="21" t="s">
        <v>172</v>
      </c>
      <c r="C19" s="21" t="s">
        <v>191</v>
      </c>
      <c r="D19" s="52">
        <v>391515200</v>
      </c>
      <c r="E19" s="71">
        <v>458212000</v>
      </c>
      <c r="F19" s="54">
        <f t="shared" si="0"/>
        <v>66696800</v>
      </c>
    </row>
    <row r="20" spans="2:6" ht="18.75" customHeight="1" x14ac:dyDescent="0.25">
      <c r="D20" s="57">
        <f>SUM(D4:D19)</f>
        <v>10480842919</v>
      </c>
      <c r="E20" s="57">
        <f>SUM(E4:E19)</f>
        <v>9844915476.7099991</v>
      </c>
      <c r="F20" s="54">
        <f>SUM(F4:F19)</f>
        <v>-635927442.28999996</v>
      </c>
    </row>
    <row r="25" spans="2:6" ht="18.75" customHeight="1" x14ac:dyDescent="0.25">
      <c r="B25" s="21" t="s">
        <v>193</v>
      </c>
    </row>
    <row r="26" spans="2:6" ht="18.75" customHeight="1" x14ac:dyDescent="0.25">
      <c r="B26" s="21" t="s">
        <v>194</v>
      </c>
    </row>
    <row r="27" spans="2:6" ht="18.75" customHeight="1" x14ac:dyDescent="0.25">
      <c r="B27" s="21" t="s">
        <v>195</v>
      </c>
    </row>
    <row r="28" spans="2:6" ht="18.75" customHeight="1" x14ac:dyDescent="0.25">
      <c r="B28" s="21" t="s">
        <v>196</v>
      </c>
    </row>
    <row r="29" spans="2:6" ht="18.75" customHeight="1" x14ac:dyDescent="0.25">
      <c r="B29" s="21" t="s">
        <v>197</v>
      </c>
    </row>
    <row r="30" spans="2:6" ht="18.75" customHeight="1" x14ac:dyDescent="0.25">
      <c r="B30" s="21" t="s">
        <v>198</v>
      </c>
    </row>
  </sheetData>
  <sortState ref="B2:B15">
    <sortCondition ref="B2:B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plan de contratación (2)</vt:lpstr>
      <vt:lpstr> plancontrat.todoplandecompras</vt:lpstr>
      <vt:lpstr>PLAN DE COM-2016 COMPLETO DEF.</vt:lpstr>
      <vt:lpstr>PLAN DE COM-2016 COMPLETO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CABonilla</dc:creator>
  <cp:lastModifiedBy>Gloria Patricia Villa Montoya</cp:lastModifiedBy>
  <cp:lastPrinted>2016-01-25T14:21:21Z</cp:lastPrinted>
  <dcterms:created xsi:type="dcterms:W3CDTF">2015-01-19T13:55:08Z</dcterms:created>
  <dcterms:modified xsi:type="dcterms:W3CDTF">2016-01-25T14:32:44Z</dcterms:modified>
</cp:coreProperties>
</file>