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ianita Cardona\Documentos\Dianita doc\Lab Uniquindío\Tarea Diciembre\Modificac doc auditoria\Revisión Ok doc\"/>
    </mc:Choice>
  </mc:AlternateContent>
  <bookViews>
    <workbookView xWindow="0" yWindow="0" windowWidth="20490" windowHeight="7455"/>
  </bookViews>
  <sheets>
    <sheet name="Carta de control" sheetId="1" r:id="rId1"/>
  </sheets>
  <externalReferences>
    <externalReference r:id="rId2"/>
    <externalReference r:id="rId3"/>
  </externalReferences>
  <definedNames>
    <definedName name="_xlnm.Print_Area" localSheetId="0">'Carta de control'!$A$1:$AJ$46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18" i="1" l="1"/>
  <c r="AI17" i="1"/>
  <c r="AI16" i="1"/>
  <c r="AI13" i="1"/>
  <c r="AI12" i="1"/>
  <c r="AI11" i="1"/>
  <c r="AN24" i="1" l="1"/>
  <c r="AN9" i="1"/>
  <c r="AN15" i="1"/>
  <c r="AN16" i="1"/>
  <c r="AN17" i="1"/>
  <c r="AN18" i="1"/>
  <c r="AN19" i="1"/>
  <c r="AN20" i="1"/>
  <c r="AN21" i="1"/>
  <c r="AN22" i="1"/>
  <c r="AN28" i="1"/>
  <c r="AN14" i="1"/>
  <c r="AI23" i="1"/>
  <c r="AO9" i="1" s="1"/>
  <c r="AI24" i="1"/>
  <c r="AP9" i="1" s="1"/>
  <c r="AN25" i="1"/>
  <c r="AN10" i="1"/>
  <c r="AN11" i="1"/>
  <c r="AN12" i="1"/>
  <c r="AN13" i="1"/>
  <c r="AN23" i="1"/>
  <c r="AN68" i="1"/>
  <c r="AN64" i="1"/>
  <c r="AN60" i="1"/>
  <c r="AN56" i="1"/>
  <c r="AN52" i="1"/>
  <c r="AN48" i="1"/>
  <c r="AN44" i="1"/>
  <c r="AN40" i="1"/>
  <c r="AN36" i="1"/>
  <c r="AN32" i="1"/>
  <c r="AN69" i="1"/>
  <c r="AN65" i="1"/>
  <c r="AN61" i="1"/>
  <c r="AN57" i="1"/>
  <c r="AN53" i="1"/>
  <c r="AN49" i="1"/>
  <c r="AN45" i="1"/>
  <c r="AN41" i="1"/>
  <c r="AN37" i="1"/>
  <c r="AN33" i="1"/>
  <c r="AN70" i="1"/>
  <c r="AN66" i="1"/>
  <c r="AN62" i="1"/>
  <c r="AN58" i="1"/>
  <c r="AN54" i="1"/>
  <c r="AN50" i="1"/>
  <c r="AN46" i="1"/>
  <c r="AN42" i="1"/>
  <c r="AN38" i="1"/>
  <c r="AN34" i="1"/>
  <c r="AN30" i="1"/>
  <c r="AN26" i="1"/>
  <c r="AN67" i="1"/>
  <c r="AN63" i="1"/>
  <c r="AN59" i="1"/>
  <c r="AN55" i="1"/>
  <c r="AN51" i="1"/>
  <c r="AN47" i="1"/>
  <c r="AN43" i="1"/>
  <c r="AN39" i="1"/>
  <c r="AN35" i="1"/>
  <c r="AN31" i="1"/>
  <c r="AN27" i="1"/>
  <c r="AI19" i="1"/>
  <c r="AS9" i="1" s="1"/>
  <c r="AI20" i="1"/>
  <c r="AT9" i="1" s="1"/>
  <c r="AI21" i="1"/>
  <c r="AQ9" i="1" s="1"/>
  <c r="AI22" i="1"/>
  <c r="AR9" i="1" s="1"/>
  <c r="AN29" i="1"/>
  <c r="AS69" i="1" l="1"/>
  <c r="AS65" i="1"/>
  <c r="AS61" i="1"/>
  <c r="AS57" i="1"/>
  <c r="AS53" i="1"/>
  <c r="AS49" i="1"/>
  <c r="AS45" i="1"/>
  <c r="AS41" i="1"/>
  <c r="AS37" i="1"/>
  <c r="AS33" i="1"/>
  <c r="AS70" i="1"/>
  <c r="AS66" i="1"/>
  <c r="AS62" i="1"/>
  <c r="AS58" i="1"/>
  <c r="AS54" i="1"/>
  <c r="AS50" i="1"/>
  <c r="AS46" i="1"/>
  <c r="AS42" i="1"/>
  <c r="AS38" i="1"/>
  <c r="AS34" i="1"/>
  <c r="AS67" i="1"/>
  <c r="AS63" i="1"/>
  <c r="AS59" i="1"/>
  <c r="AS55" i="1"/>
  <c r="AS51" i="1"/>
  <c r="AS47" i="1"/>
  <c r="AS43" i="1"/>
  <c r="AS39" i="1"/>
  <c r="AS35" i="1"/>
  <c r="AS31" i="1"/>
  <c r="AS27" i="1"/>
  <c r="AS68" i="1"/>
  <c r="AS64" i="1"/>
  <c r="AS60" i="1"/>
  <c r="AS56" i="1"/>
  <c r="AS52" i="1"/>
  <c r="AS48" i="1"/>
  <c r="AS44" i="1"/>
  <c r="AS40" i="1"/>
  <c r="AS36" i="1"/>
  <c r="AS32" i="1"/>
  <c r="AS28" i="1"/>
  <c r="AS24" i="1"/>
  <c r="AS23" i="1"/>
  <c r="AS22" i="1"/>
  <c r="AS26" i="1"/>
  <c r="AS13" i="1"/>
  <c r="AS12" i="1"/>
  <c r="AS11" i="1"/>
  <c r="AS10" i="1"/>
  <c r="AS29" i="1"/>
  <c r="AS14" i="1"/>
  <c r="AS30" i="1"/>
  <c r="AS21" i="1"/>
  <c r="AS20" i="1"/>
  <c r="AS19" i="1"/>
  <c r="AS18" i="1"/>
  <c r="AS17" i="1"/>
  <c r="AS16" i="1"/>
  <c r="AS15" i="1"/>
  <c r="AS25" i="1"/>
  <c r="AR68" i="1"/>
  <c r="AR64" i="1"/>
  <c r="AR60" i="1"/>
  <c r="AR56" i="1"/>
  <c r="AR52" i="1"/>
  <c r="AR48" i="1"/>
  <c r="AR44" i="1"/>
  <c r="AR40" i="1"/>
  <c r="AR36" i="1"/>
  <c r="AR32" i="1"/>
  <c r="AR69" i="1"/>
  <c r="AR65" i="1"/>
  <c r="AR61" i="1"/>
  <c r="AR57" i="1"/>
  <c r="AR53" i="1"/>
  <c r="AR49" i="1"/>
  <c r="AR45" i="1"/>
  <c r="AR41" i="1"/>
  <c r="AR37" i="1"/>
  <c r="AR33" i="1"/>
  <c r="AR70" i="1"/>
  <c r="AR66" i="1"/>
  <c r="AR62" i="1"/>
  <c r="AR58" i="1"/>
  <c r="AR54" i="1"/>
  <c r="AR50" i="1"/>
  <c r="AR46" i="1"/>
  <c r="AR42" i="1"/>
  <c r="AR38" i="1"/>
  <c r="AR34" i="1"/>
  <c r="AR30" i="1"/>
  <c r="AR26" i="1"/>
  <c r="AR67" i="1"/>
  <c r="AR63" i="1"/>
  <c r="AR59" i="1"/>
  <c r="AR55" i="1"/>
  <c r="AR51" i="1"/>
  <c r="AR47" i="1"/>
  <c r="AR43" i="1"/>
  <c r="AR39" i="1"/>
  <c r="AR35" i="1"/>
  <c r="AR31" i="1"/>
  <c r="AR27" i="1"/>
  <c r="AR25" i="1"/>
  <c r="AR28" i="1"/>
  <c r="AR13" i="1"/>
  <c r="AR12" i="1"/>
  <c r="AR11" i="1"/>
  <c r="AR10" i="1"/>
  <c r="AR29" i="1"/>
  <c r="AR14" i="1"/>
  <c r="AR24" i="1"/>
  <c r="AR23" i="1"/>
  <c r="AR22" i="1"/>
  <c r="AR21" i="1"/>
  <c r="AR20" i="1"/>
  <c r="AR19" i="1"/>
  <c r="AR18" i="1"/>
  <c r="AR17" i="1"/>
  <c r="AR16" i="1"/>
  <c r="AR15" i="1"/>
  <c r="AQ67" i="1"/>
  <c r="AQ63" i="1"/>
  <c r="AQ59" i="1"/>
  <c r="AQ55" i="1"/>
  <c r="AQ51" i="1"/>
  <c r="AQ47" i="1"/>
  <c r="AQ43" i="1"/>
  <c r="AQ39" i="1"/>
  <c r="AQ35" i="1"/>
  <c r="AQ31" i="1"/>
  <c r="AQ68" i="1"/>
  <c r="AQ64" i="1"/>
  <c r="AQ60" i="1"/>
  <c r="AQ56" i="1"/>
  <c r="AQ52" i="1"/>
  <c r="AQ48" i="1"/>
  <c r="AQ44" i="1"/>
  <c r="AQ40" i="1"/>
  <c r="AQ36" i="1"/>
  <c r="AQ32" i="1"/>
  <c r="AQ69" i="1"/>
  <c r="AQ65" i="1"/>
  <c r="AQ61" i="1"/>
  <c r="AQ57" i="1"/>
  <c r="AQ53" i="1"/>
  <c r="AQ49" i="1"/>
  <c r="AQ45" i="1"/>
  <c r="AQ41" i="1"/>
  <c r="AQ37" i="1"/>
  <c r="AQ33" i="1"/>
  <c r="AQ29" i="1"/>
  <c r="AQ25" i="1"/>
  <c r="AQ70" i="1"/>
  <c r="AQ66" i="1"/>
  <c r="AQ62" i="1"/>
  <c r="AQ58" i="1"/>
  <c r="AQ54" i="1"/>
  <c r="AQ50" i="1"/>
  <c r="AQ46" i="1"/>
  <c r="AQ42" i="1"/>
  <c r="AQ38" i="1"/>
  <c r="AQ34" i="1"/>
  <c r="AQ30" i="1"/>
  <c r="AQ26" i="1"/>
  <c r="AQ24" i="1"/>
  <c r="AQ23" i="1"/>
  <c r="AQ22" i="1"/>
  <c r="AQ21" i="1"/>
  <c r="AQ20" i="1"/>
  <c r="AQ19" i="1"/>
  <c r="AQ18" i="1"/>
  <c r="AQ17" i="1"/>
  <c r="AQ16" i="1"/>
  <c r="AQ15" i="1"/>
  <c r="AQ27" i="1"/>
  <c r="AQ28" i="1"/>
  <c r="AQ13" i="1"/>
  <c r="AQ12" i="1"/>
  <c r="AQ11" i="1"/>
  <c r="AQ10" i="1"/>
  <c r="AQ14" i="1"/>
  <c r="AP70" i="1"/>
  <c r="AP66" i="1"/>
  <c r="AP62" i="1"/>
  <c r="AP58" i="1"/>
  <c r="AP54" i="1"/>
  <c r="AP50" i="1"/>
  <c r="AP46" i="1"/>
  <c r="AP42" i="1"/>
  <c r="AP38" i="1"/>
  <c r="AP34" i="1"/>
  <c r="AP67" i="1"/>
  <c r="AP63" i="1"/>
  <c r="AP59" i="1"/>
  <c r="AP55" i="1"/>
  <c r="AP51" i="1"/>
  <c r="AP47" i="1"/>
  <c r="AP43" i="1"/>
  <c r="AP39" i="1"/>
  <c r="AP35" i="1"/>
  <c r="AP68" i="1"/>
  <c r="AP64" i="1"/>
  <c r="AP60" i="1"/>
  <c r="AP56" i="1"/>
  <c r="AP52" i="1"/>
  <c r="AP48" i="1"/>
  <c r="AP44" i="1"/>
  <c r="AP40" i="1"/>
  <c r="AP36" i="1"/>
  <c r="AP32" i="1"/>
  <c r="AP28" i="1"/>
  <c r="AP24" i="1"/>
  <c r="AP23" i="1"/>
  <c r="AP69" i="1"/>
  <c r="AP65" i="1"/>
  <c r="AP61" i="1"/>
  <c r="AP57" i="1"/>
  <c r="AP53" i="1"/>
  <c r="AP49" i="1"/>
  <c r="AP45" i="1"/>
  <c r="AP41" i="1"/>
  <c r="AP37" i="1"/>
  <c r="AP33" i="1"/>
  <c r="AP29" i="1"/>
  <c r="AP25" i="1"/>
  <c r="AP31" i="1"/>
  <c r="AP14" i="1"/>
  <c r="AP26" i="1"/>
  <c r="AP22" i="1"/>
  <c r="AP21" i="1"/>
  <c r="AP20" i="1"/>
  <c r="AP19" i="1"/>
  <c r="AP18" i="1"/>
  <c r="AP17" i="1"/>
  <c r="AP16" i="1"/>
  <c r="AP15" i="1"/>
  <c r="AP27" i="1"/>
  <c r="AP30" i="1"/>
  <c r="AP13" i="1"/>
  <c r="AP12" i="1"/>
  <c r="AP11" i="1"/>
  <c r="AP10" i="1"/>
  <c r="AT70" i="1"/>
  <c r="AT66" i="1"/>
  <c r="AT62" i="1"/>
  <c r="AT58" i="1"/>
  <c r="AT54" i="1"/>
  <c r="AT50" i="1"/>
  <c r="AT46" i="1"/>
  <c r="AT42" i="1"/>
  <c r="AT38" i="1"/>
  <c r="AT34" i="1"/>
  <c r="AT67" i="1"/>
  <c r="AT63" i="1"/>
  <c r="AT59" i="1"/>
  <c r="AT55" i="1"/>
  <c r="AT51" i="1"/>
  <c r="AT47" i="1"/>
  <c r="AT43" i="1"/>
  <c r="AT39" i="1"/>
  <c r="AT35" i="1"/>
  <c r="AT31" i="1"/>
  <c r="AT68" i="1"/>
  <c r="AT64" i="1"/>
  <c r="AT60" i="1"/>
  <c r="AT56" i="1"/>
  <c r="AT52" i="1"/>
  <c r="AT48" i="1"/>
  <c r="AT44" i="1"/>
  <c r="AT40" i="1"/>
  <c r="AT36" i="1"/>
  <c r="AT32" i="1"/>
  <c r="AT28" i="1"/>
  <c r="AT24" i="1"/>
  <c r="AT23" i="1"/>
  <c r="AT22" i="1"/>
  <c r="AT69" i="1"/>
  <c r="AT65" i="1"/>
  <c r="AT61" i="1"/>
  <c r="AT57" i="1"/>
  <c r="AT53" i="1"/>
  <c r="AT49" i="1"/>
  <c r="AT45" i="1"/>
  <c r="AT41" i="1"/>
  <c r="AT37" i="1"/>
  <c r="AT33" i="1"/>
  <c r="AT29" i="1"/>
  <c r="AT25" i="1"/>
  <c r="AT27" i="1"/>
  <c r="AT14" i="1"/>
  <c r="AT30" i="1"/>
  <c r="AT21" i="1"/>
  <c r="AT20" i="1"/>
  <c r="AT19" i="1"/>
  <c r="AT18" i="1"/>
  <c r="AT17" i="1"/>
  <c r="AT16" i="1"/>
  <c r="AT15" i="1"/>
  <c r="AT26" i="1"/>
  <c r="AT13" i="1"/>
  <c r="AT12" i="1"/>
  <c r="AT11" i="1"/>
  <c r="AT10" i="1"/>
  <c r="AO69" i="1"/>
  <c r="AO65" i="1"/>
  <c r="AO61" i="1"/>
  <c r="AO57" i="1"/>
  <c r="AO53" i="1"/>
  <c r="AO49" i="1"/>
  <c r="AO45" i="1"/>
  <c r="AO41" i="1"/>
  <c r="AO37" i="1"/>
  <c r="AO33" i="1"/>
  <c r="AO70" i="1"/>
  <c r="AO66" i="1"/>
  <c r="AO62" i="1"/>
  <c r="AO58" i="1"/>
  <c r="AO54" i="1"/>
  <c r="AO50" i="1"/>
  <c r="AO46" i="1"/>
  <c r="AO42" i="1"/>
  <c r="AO38" i="1"/>
  <c r="AO34" i="1"/>
  <c r="AO67" i="1"/>
  <c r="AO63" i="1"/>
  <c r="AO59" i="1"/>
  <c r="AO55" i="1"/>
  <c r="AO51" i="1"/>
  <c r="AO47" i="1"/>
  <c r="AO43" i="1"/>
  <c r="AO39" i="1"/>
  <c r="AO35" i="1"/>
  <c r="AO31" i="1"/>
  <c r="AO27" i="1"/>
  <c r="AO68" i="1"/>
  <c r="AO64" i="1"/>
  <c r="AO60" i="1"/>
  <c r="AO56" i="1"/>
  <c r="AO52" i="1"/>
  <c r="AO48" i="1"/>
  <c r="AO44" i="1"/>
  <c r="AO40" i="1"/>
  <c r="AO36" i="1"/>
  <c r="AO32" i="1"/>
  <c r="AO28" i="1"/>
  <c r="AO24" i="1"/>
  <c r="AO23" i="1"/>
  <c r="AO30" i="1"/>
  <c r="AO13" i="1"/>
  <c r="AO12" i="1"/>
  <c r="AO11" i="1"/>
  <c r="AO10" i="1"/>
  <c r="AO25" i="1"/>
  <c r="AO14" i="1"/>
  <c r="AO26" i="1"/>
  <c r="AO22" i="1"/>
  <c r="AO21" i="1"/>
  <c r="AO20" i="1"/>
  <c r="AO19" i="1"/>
  <c r="AO18" i="1"/>
  <c r="AO17" i="1"/>
  <c r="AO16" i="1"/>
  <c r="AO15" i="1"/>
  <c r="AO29" i="1"/>
</calcChain>
</file>

<file path=xl/sharedStrings.xml><?xml version="1.0" encoding="utf-8"?>
<sst xmlns="http://schemas.openxmlformats.org/spreadsheetml/2006/main" count="37" uniqueCount="31">
  <si>
    <t>media</t>
  </si>
  <si>
    <t>x+1s</t>
  </si>
  <si>
    <t>x-1s</t>
  </si>
  <si>
    <t>lsa</t>
  </si>
  <si>
    <t>lia</t>
  </si>
  <si>
    <t>lsc</t>
  </si>
  <si>
    <t>lic</t>
  </si>
  <si>
    <t>Parámetro:</t>
  </si>
  <si>
    <t>Datos de esta carta</t>
  </si>
  <si>
    <t xml:space="preserve">n:        </t>
  </si>
  <si>
    <t>s:</t>
  </si>
  <si>
    <t>Datos de la carta anterior</t>
  </si>
  <si>
    <t>Observaciones:</t>
  </si>
  <si>
    <t>No.</t>
  </si>
  <si>
    <t>Día</t>
  </si>
  <si>
    <t>Revisó  y Aprobó</t>
  </si>
  <si>
    <t>Cargo:</t>
  </si>
  <si>
    <t xml:space="preserve">Nombre: </t>
  </si>
  <si>
    <t>Hoja 1 de 1</t>
  </si>
  <si>
    <t>Versión: 01</t>
  </si>
  <si>
    <r>
      <rPr>
        <b/>
        <sz val="10"/>
        <rFont val="Arial"/>
        <family val="2"/>
      </rPr>
      <t>LSA:</t>
    </r>
    <r>
      <rPr>
        <sz val="10"/>
        <rFont val="Arial"/>
        <family val="2"/>
      </rPr>
      <t xml:space="preserve"> Limite superior de alerta. 
</t>
    </r>
    <r>
      <rPr>
        <b/>
        <sz val="10"/>
        <color indexed="8"/>
        <rFont val="Arial"/>
        <family val="2"/>
      </rPr>
      <t>LSC:</t>
    </r>
    <r>
      <rPr>
        <sz val="10"/>
        <rFont val="Arial"/>
        <family val="2"/>
      </rPr>
      <t xml:space="preserve"> Limite superior de control. 
</t>
    </r>
    <r>
      <rPr>
        <b/>
        <sz val="10"/>
        <rFont val="Arial"/>
        <family val="2"/>
      </rPr>
      <t>LIA:</t>
    </r>
    <r>
      <rPr>
        <sz val="10"/>
        <rFont val="Arial"/>
        <family val="2"/>
      </rPr>
      <t xml:space="preserve"> Limite infierior de alerta 
</t>
    </r>
    <r>
      <rPr>
        <b/>
        <sz val="10"/>
        <rFont val="Arial"/>
        <family val="2"/>
      </rPr>
      <t>LIC:</t>
    </r>
    <r>
      <rPr>
        <sz val="10"/>
        <rFont val="Arial"/>
        <family val="2"/>
      </rPr>
      <t xml:space="preserve"> Limite inferior de control</t>
    </r>
  </si>
  <si>
    <t>Mes:</t>
  </si>
  <si>
    <t>Año:</t>
  </si>
  <si>
    <t>Método:</t>
  </si>
  <si>
    <t>Patrón de Control:</t>
  </si>
  <si>
    <t>Resp.</t>
  </si>
  <si>
    <t>Firma:</t>
  </si>
  <si>
    <t>Dato</t>
  </si>
  <si>
    <t>CARTA DE CONTROL DEL MÉTODO</t>
  </si>
  <si>
    <t>Fecha: 2016/12/15</t>
  </si>
  <si>
    <t>CÓDIGO: M.EDS-04.LA.02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</si>
</sst>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0.0000"/>
    <numFmt numFmtId="167" formatCode="0.00000"/>
  </numFmts>
  <fonts count="7" x14ac:knownFonts="1"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3" borderId="4" xfId="0" applyFont="1" applyFill="1" applyBorder="1"/>
    <xf numFmtId="0" fontId="1" fillId="3" borderId="5" xfId="0" applyFont="1" applyFill="1" applyBorder="1"/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/>
    <xf numFmtId="0" fontId="1" fillId="3" borderId="0" xfId="0" applyFont="1" applyFill="1" applyBorder="1"/>
    <xf numFmtId="0" fontId="1" fillId="3" borderId="8" xfId="0" applyFont="1" applyFill="1" applyBorder="1"/>
    <xf numFmtId="2" fontId="1" fillId="3" borderId="5" xfId="0" applyNumberFormat="1" applyFont="1" applyFill="1" applyBorder="1"/>
    <xf numFmtId="164" fontId="1" fillId="3" borderId="5" xfId="0" applyNumberFormat="1" applyFont="1" applyFill="1" applyBorder="1"/>
    <xf numFmtId="165" fontId="1" fillId="3" borderId="5" xfId="0" applyNumberFormat="1" applyFont="1" applyFill="1" applyBorder="1"/>
    <xf numFmtId="165" fontId="1" fillId="3" borderId="6" xfId="0" applyNumberFormat="1" applyFont="1" applyFill="1" applyBorder="1"/>
    <xf numFmtId="2" fontId="1" fillId="3" borderId="0" xfId="0" applyNumberFormat="1" applyFont="1" applyFill="1" applyBorder="1"/>
    <xf numFmtId="164" fontId="1" fillId="3" borderId="0" xfId="0" applyNumberFormat="1" applyFont="1" applyFill="1" applyBorder="1"/>
    <xf numFmtId="165" fontId="1" fillId="3" borderId="0" xfId="0" applyNumberFormat="1" applyFont="1" applyFill="1" applyBorder="1"/>
    <xf numFmtId="165" fontId="1" fillId="3" borderId="8" xfId="0" applyNumberFormat="1" applyFont="1" applyFill="1" applyBorder="1"/>
    <xf numFmtId="0" fontId="1" fillId="0" borderId="0" xfId="0" applyFont="1" applyBorder="1" applyAlignment="1"/>
    <xf numFmtId="0" fontId="2" fillId="0" borderId="2" xfId="0" applyFont="1" applyBorder="1"/>
    <xf numFmtId="0" fontId="2" fillId="0" borderId="0" xfId="0" applyFont="1" applyBorder="1"/>
    <xf numFmtId="0" fontId="1" fillId="0" borderId="0" xfId="0" applyFont="1" applyBorder="1" applyAlignment="1">
      <alignment wrapText="1"/>
    </xf>
    <xf numFmtId="0" fontId="2" fillId="0" borderId="3" xfId="0" applyFont="1" applyBorder="1"/>
    <xf numFmtId="0" fontId="1" fillId="3" borderId="10" xfId="0" applyFont="1" applyFill="1" applyBorder="1"/>
    <xf numFmtId="2" fontId="1" fillId="3" borderId="11" xfId="0" applyNumberFormat="1" applyFont="1" applyFill="1" applyBorder="1"/>
    <xf numFmtId="164" fontId="1" fillId="3" borderId="11" xfId="0" applyNumberFormat="1" applyFont="1" applyFill="1" applyBorder="1"/>
    <xf numFmtId="0" fontId="1" fillId="3" borderId="11" xfId="0" applyFont="1" applyFill="1" applyBorder="1"/>
    <xf numFmtId="165" fontId="1" fillId="3" borderId="11" xfId="0" applyNumberFormat="1" applyFont="1" applyFill="1" applyBorder="1"/>
    <xf numFmtId="165" fontId="1" fillId="3" borderId="12" xfId="0" applyNumberFormat="1" applyFont="1" applyFill="1" applyBorder="1"/>
    <xf numFmtId="0" fontId="1" fillId="0" borderId="0" xfId="0" applyFont="1"/>
    <xf numFmtId="0" fontId="1" fillId="2" borderId="0" xfId="0" applyFont="1" applyFill="1"/>
    <xf numFmtId="0" fontId="1" fillId="0" borderId="0" xfId="0" applyFont="1" applyBorder="1"/>
    <xf numFmtId="0" fontId="1" fillId="2" borderId="0" xfId="0" applyFont="1" applyFill="1" applyBorder="1"/>
    <xf numFmtId="0" fontId="1" fillId="0" borderId="2" xfId="0" applyFont="1" applyBorder="1"/>
    <xf numFmtId="0" fontId="4" fillId="0" borderId="0" xfId="0" applyFont="1" applyBorder="1"/>
    <xf numFmtId="0" fontId="1" fillId="0" borderId="9" xfId="0" applyFont="1" applyBorder="1"/>
    <xf numFmtId="0" fontId="1" fillId="2" borderId="9" xfId="0" applyFont="1" applyFill="1" applyBorder="1"/>
    <xf numFmtId="14" fontId="1" fillId="0" borderId="0" xfId="0" applyNumberFormat="1" applyFont="1" applyBorder="1"/>
    <xf numFmtId="14" fontId="1" fillId="2" borderId="0" xfId="0" applyNumberFormat="1" applyFont="1" applyFill="1" applyBorder="1"/>
    <xf numFmtId="0" fontId="1" fillId="0" borderId="3" xfId="0" applyFont="1" applyBorder="1" applyAlignment="1"/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vertical="top" wrapText="1"/>
    </xf>
    <xf numFmtId="164" fontId="1" fillId="0" borderId="9" xfId="0" applyNumberFormat="1" applyFont="1" applyFill="1" applyBorder="1" applyAlignment="1">
      <alignment horizontal="center" vertical="center" textRotation="90"/>
    </xf>
    <xf numFmtId="164" fontId="1" fillId="0" borderId="9" xfId="0" applyNumberFormat="1" applyFont="1" applyFill="1" applyBorder="1" applyAlignment="1">
      <alignment vertical="center" textRotation="90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0" fontId="5" fillId="0" borderId="0" xfId="0" applyFont="1"/>
    <xf numFmtId="0" fontId="1" fillId="0" borderId="0" xfId="0" applyFont="1" applyBorder="1" applyAlignment="1">
      <alignment horizontal="center"/>
    </xf>
    <xf numFmtId="0" fontId="5" fillId="0" borderId="0" xfId="0" applyFont="1" applyBorder="1"/>
    <xf numFmtId="0" fontId="1" fillId="0" borderId="18" xfId="0" applyFont="1" applyBorder="1"/>
    <xf numFmtId="0" fontId="1" fillId="0" borderId="7" xfId="0" applyFont="1" applyBorder="1" applyAlignment="1">
      <alignment horizontal="left"/>
    </xf>
    <xf numFmtId="0" fontId="2" fillId="0" borderId="18" xfId="0" applyFont="1" applyBorder="1"/>
    <xf numFmtId="0" fontId="2" fillId="0" borderId="7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1" fillId="0" borderId="7" xfId="0" applyFont="1" applyBorder="1"/>
    <xf numFmtId="0" fontId="1" fillId="0" borderId="7" xfId="0" applyFont="1" applyBorder="1" applyAlignment="1"/>
    <xf numFmtId="0" fontId="1" fillId="0" borderId="7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/>
    </xf>
    <xf numFmtId="0" fontId="5" fillId="0" borderId="13" xfId="0" applyFont="1" applyBorder="1" applyAlignment="1"/>
    <xf numFmtId="0" fontId="5" fillId="0" borderId="29" xfId="0" applyFont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vertical="center"/>
    </xf>
    <xf numFmtId="164" fontId="1" fillId="0" borderId="17" xfId="0" applyNumberFormat="1" applyFont="1" applyFill="1" applyBorder="1" applyAlignment="1">
      <alignment horizontal="center" vertical="center" textRotation="90"/>
    </xf>
    <xf numFmtId="0" fontId="1" fillId="0" borderId="17" xfId="0" applyFont="1" applyBorder="1"/>
    <xf numFmtId="0" fontId="5" fillId="0" borderId="16" xfId="0" applyFont="1" applyBorder="1" applyAlignment="1">
      <alignment horizontal="left" vertical="center"/>
    </xf>
    <xf numFmtId="0" fontId="1" fillId="0" borderId="7" xfId="0" applyFont="1" applyBorder="1" applyAlignment="1">
      <alignment horizontal="right"/>
    </xf>
    <xf numFmtId="0" fontId="1" fillId="0" borderId="8" xfId="0" applyFont="1" applyBorder="1"/>
    <xf numFmtId="0" fontId="5" fillId="0" borderId="16" xfId="0" applyFont="1" applyBorder="1" applyAlignment="1"/>
    <xf numFmtId="0" fontId="5" fillId="0" borderId="17" xfId="0" applyFont="1" applyBorder="1" applyAlignment="1">
      <alignment horizontal="center" vertical="center"/>
    </xf>
    <xf numFmtId="0" fontId="5" fillId="0" borderId="22" xfId="0" applyFont="1" applyBorder="1" applyAlignment="1">
      <alignment horizontal="left" vertical="center"/>
    </xf>
    <xf numFmtId="0" fontId="1" fillId="0" borderId="23" xfId="0" applyFont="1" applyBorder="1"/>
    <xf numFmtId="0" fontId="1" fillId="2" borderId="23" xfId="0" applyFont="1" applyFill="1" applyBorder="1"/>
    <xf numFmtId="0" fontId="1" fillId="0" borderId="24" xfId="0" applyFont="1" applyBorder="1"/>
    <xf numFmtId="166" fontId="1" fillId="0" borderId="11" xfId="0" applyNumberFormat="1" applyFont="1" applyBorder="1" applyAlignment="1">
      <alignment horizontal="right"/>
    </xf>
    <xf numFmtId="166" fontId="1" fillId="0" borderId="12" xfId="0" applyNumberFormat="1" applyFont="1" applyBorder="1" applyAlignment="1">
      <alignment horizontal="right"/>
    </xf>
    <xf numFmtId="0" fontId="1" fillId="0" borderId="0" xfId="0" applyFont="1" applyBorder="1" applyAlignment="1">
      <alignment horizontal="right" vertical="center"/>
    </xf>
    <xf numFmtId="0" fontId="5" fillId="0" borderId="13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left" vertical="top" wrapText="1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5" fillId="0" borderId="23" xfId="0" applyFont="1" applyFill="1" applyBorder="1" applyAlignment="1">
      <alignment horizontal="left" vertical="center"/>
    </xf>
    <xf numFmtId="0" fontId="1" fillId="0" borderId="23" xfId="0" applyFont="1" applyBorder="1" applyAlignment="1">
      <alignment horizontal="center" vertical="center"/>
    </xf>
    <xf numFmtId="0" fontId="1" fillId="0" borderId="1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right"/>
    </xf>
    <xf numFmtId="0" fontId="2" fillId="0" borderId="19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/>
    </xf>
    <xf numFmtId="0" fontId="1" fillId="0" borderId="19" xfId="0" applyFont="1" applyBorder="1" applyAlignment="1">
      <alignment horizontal="right"/>
    </xf>
    <xf numFmtId="166" fontId="1" fillId="0" borderId="0" xfId="0" applyNumberFormat="1" applyFont="1" applyBorder="1" applyAlignment="1">
      <alignment horizontal="right"/>
    </xf>
    <xf numFmtId="166" fontId="1" fillId="0" borderId="8" xfId="0" applyNumberFormat="1" applyFont="1" applyBorder="1" applyAlignment="1">
      <alignment horizontal="right"/>
    </xf>
    <xf numFmtId="167" fontId="1" fillId="0" borderId="0" xfId="0" applyNumberFormat="1" applyFont="1" applyBorder="1" applyAlignment="1">
      <alignment horizontal="right"/>
    </xf>
    <xf numFmtId="167" fontId="1" fillId="0" borderId="8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166" fontId="2" fillId="0" borderId="3" xfId="0" applyNumberFormat="1" applyFont="1" applyBorder="1" applyAlignment="1">
      <alignment horizontal="right"/>
    </xf>
    <xf numFmtId="166" fontId="2" fillId="0" borderId="21" xfId="0" applyNumberFormat="1" applyFont="1" applyBorder="1" applyAlignment="1">
      <alignment horizontal="right"/>
    </xf>
    <xf numFmtId="166" fontId="1" fillId="0" borderId="2" xfId="0" applyNumberFormat="1" applyFont="1" applyBorder="1" applyAlignment="1">
      <alignment horizontal="right"/>
    </xf>
    <xf numFmtId="166" fontId="1" fillId="0" borderId="19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3656904547012"/>
          <c:y val="6.7883155230596182E-2"/>
          <c:w val="0.85267137655223935"/>
          <c:h val="0.84517398151777812"/>
        </c:manualLayout>
      </c:layout>
      <c:lineChart>
        <c:grouping val="standard"/>
        <c:varyColors val="0"/>
        <c:ser>
          <c:idx val="0"/>
          <c:order val="0"/>
          <c:tx>
            <c:strRef>
              <c:f>[2]AGOSTO2015!$AN$5</c:f>
              <c:strCache>
                <c:ptCount val="1"/>
                <c:pt idx="0">
                  <c:v>media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val>
            <c:numRef>
              <c:f>[2]AGOSTO2015!$AN$7:$AN$68</c:f>
              <c:numCache>
                <c:formatCode>General</c:formatCode>
                <c:ptCount val="62"/>
                <c:pt idx="0">
                  <c:v>50.129354838709659</c:v>
                </c:pt>
                <c:pt idx="1">
                  <c:v>50.129354838709659</c:v>
                </c:pt>
                <c:pt idx="2">
                  <c:v>50.129354838709659</c:v>
                </c:pt>
                <c:pt idx="3">
                  <c:v>50.129354838709659</c:v>
                </c:pt>
                <c:pt idx="4">
                  <c:v>50.129354838709659</c:v>
                </c:pt>
                <c:pt idx="5">
                  <c:v>50.129354838709659</c:v>
                </c:pt>
                <c:pt idx="6">
                  <c:v>50.129354838709659</c:v>
                </c:pt>
                <c:pt idx="7">
                  <c:v>50.129354838709659</c:v>
                </c:pt>
                <c:pt idx="8">
                  <c:v>50.129354838709659</c:v>
                </c:pt>
                <c:pt idx="9">
                  <c:v>50.129354838709659</c:v>
                </c:pt>
                <c:pt idx="10">
                  <c:v>50.129354838709659</c:v>
                </c:pt>
                <c:pt idx="11">
                  <c:v>50.129354838709659</c:v>
                </c:pt>
                <c:pt idx="12">
                  <c:v>50.129354838709659</c:v>
                </c:pt>
                <c:pt idx="13">
                  <c:v>50.129354838709659</c:v>
                </c:pt>
                <c:pt idx="14">
                  <c:v>50.129354838709659</c:v>
                </c:pt>
                <c:pt idx="15">
                  <c:v>50.129354838709659</c:v>
                </c:pt>
                <c:pt idx="16">
                  <c:v>50.129354838709659</c:v>
                </c:pt>
                <c:pt idx="17">
                  <c:v>50.129354838709659</c:v>
                </c:pt>
                <c:pt idx="18">
                  <c:v>50.129354838709659</c:v>
                </c:pt>
                <c:pt idx="19">
                  <c:v>50.129354838709659</c:v>
                </c:pt>
                <c:pt idx="20">
                  <c:v>50.129354838709659</c:v>
                </c:pt>
                <c:pt idx="21">
                  <c:v>50.129354838709659</c:v>
                </c:pt>
                <c:pt idx="22">
                  <c:v>50.129354838709659</c:v>
                </c:pt>
                <c:pt idx="23">
                  <c:v>50.129354838709659</c:v>
                </c:pt>
                <c:pt idx="24">
                  <c:v>50.129354838709659</c:v>
                </c:pt>
                <c:pt idx="25">
                  <c:v>50.129354838709659</c:v>
                </c:pt>
                <c:pt idx="26">
                  <c:v>50.129354838709659</c:v>
                </c:pt>
                <c:pt idx="27">
                  <c:v>50.129354838709659</c:v>
                </c:pt>
                <c:pt idx="28">
                  <c:v>50.129354838709659</c:v>
                </c:pt>
                <c:pt idx="29">
                  <c:v>50.129354838709659</c:v>
                </c:pt>
                <c:pt idx="30">
                  <c:v>50.129354838709659</c:v>
                </c:pt>
                <c:pt idx="31">
                  <c:v>50.129354838709659</c:v>
                </c:pt>
                <c:pt idx="32">
                  <c:v>50.129354838709659</c:v>
                </c:pt>
                <c:pt idx="33">
                  <c:v>50.129354838709659</c:v>
                </c:pt>
                <c:pt idx="34">
                  <c:v>50.129354838709659</c:v>
                </c:pt>
                <c:pt idx="35">
                  <c:v>50.129354838709659</c:v>
                </c:pt>
                <c:pt idx="36">
                  <c:v>50.129354838709659</c:v>
                </c:pt>
                <c:pt idx="37">
                  <c:v>50.129354838709659</c:v>
                </c:pt>
                <c:pt idx="38">
                  <c:v>50.129354838709659</c:v>
                </c:pt>
                <c:pt idx="39">
                  <c:v>50.129354838709659</c:v>
                </c:pt>
                <c:pt idx="40">
                  <c:v>50.129354838709659</c:v>
                </c:pt>
                <c:pt idx="41">
                  <c:v>50.129354838709659</c:v>
                </c:pt>
                <c:pt idx="42">
                  <c:v>50.129354838709659</c:v>
                </c:pt>
                <c:pt idx="43">
                  <c:v>50.129354838709659</c:v>
                </c:pt>
                <c:pt idx="44">
                  <c:v>50.129354838709659</c:v>
                </c:pt>
                <c:pt idx="45">
                  <c:v>50.129354838709659</c:v>
                </c:pt>
                <c:pt idx="46">
                  <c:v>50.129354838709659</c:v>
                </c:pt>
                <c:pt idx="47">
                  <c:v>50.129354838709659</c:v>
                </c:pt>
                <c:pt idx="48">
                  <c:v>50.129354838709659</c:v>
                </c:pt>
                <c:pt idx="49">
                  <c:v>50.129354838709659</c:v>
                </c:pt>
                <c:pt idx="50">
                  <c:v>50.129354838709659</c:v>
                </c:pt>
                <c:pt idx="51">
                  <c:v>50.129354838709659</c:v>
                </c:pt>
                <c:pt idx="52">
                  <c:v>50.129354838709659</c:v>
                </c:pt>
                <c:pt idx="53">
                  <c:v>50.129354838709659</c:v>
                </c:pt>
                <c:pt idx="54">
                  <c:v>50.129354838709659</c:v>
                </c:pt>
                <c:pt idx="55">
                  <c:v>50.129354838709659</c:v>
                </c:pt>
                <c:pt idx="56">
                  <c:v>50.129354838709659</c:v>
                </c:pt>
                <c:pt idx="57">
                  <c:v>50.129354838709659</c:v>
                </c:pt>
                <c:pt idx="58">
                  <c:v>50.129354838709659</c:v>
                </c:pt>
                <c:pt idx="59">
                  <c:v>50.129354838709659</c:v>
                </c:pt>
                <c:pt idx="60">
                  <c:v>50.129354838709659</c:v>
                </c:pt>
                <c:pt idx="61">
                  <c:v>50.129354838709659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[2]AGOSTO2015!$AM$7:$AM$68</c15:sqref>
                        </c15:formulaRef>
                      </c:ext>
                    </c:extLst>
                    <c:numCache>
                      <c:formatCode>General</c:formatCode>
                      <c:ptCount val="62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  <c:pt idx="37">
                        <c:v>38</c:v>
                      </c:pt>
                      <c:pt idx="38">
                        <c:v>39</c:v>
                      </c:pt>
                      <c:pt idx="39">
                        <c:v>40</c:v>
                      </c:pt>
                      <c:pt idx="40">
                        <c:v>41</c:v>
                      </c:pt>
                      <c:pt idx="41">
                        <c:v>42</c:v>
                      </c:pt>
                      <c:pt idx="42">
                        <c:v>43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46</c:v>
                      </c:pt>
                      <c:pt idx="46">
                        <c:v>47</c:v>
                      </c:pt>
                      <c:pt idx="47">
                        <c:v>48</c:v>
                      </c:pt>
                      <c:pt idx="48">
                        <c:v>49</c:v>
                      </c:pt>
                      <c:pt idx="49">
                        <c:v>50</c:v>
                      </c:pt>
                      <c:pt idx="50">
                        <c:v>51</c:v>
                      </c:pt>
                      <c:pt idx="51">
                        <c:v>52</c:v>
                      </c:pt>
                      <c:pt idx="52">
                        <c:v>53</c:v>
                      </c:pt>
                      <c:pt idx="53">
                        <c:v>54</c:v>
                      </c:pt>
                      <c:pt idx="54">
                        <c:v>55</c:v>
                      </c:pt>
                      <c:pt idx="55">
                        <c:v>56</c:v>
                      </c:pt>
                      <c:pt idx="56">
                        <c:v>57</c:v>
                      </c:pt>
                      <c:pt idx="57">
                        <c:v>58</c:v>
                      </c:pt>
                      <c:pt idx="58">
                        <c:v>59</c:v>
                      </c:pt>
                      <c:pt idx="59">
                        <c:v>60</c:v>
                      </c:pt>
                      <c:pt idx="60">
                        <c:v>61</c:v>
                      </c:pt>
                      <c:pt idx="61">
                        <c:v>62</c:v>
                      </c:pt>
                    </c:numCache>
                  </c:numRef>
                </c15:cat>
              </c15:filteredCategoryTitle>
            </c:ext>
          </c:extLst>
        </c:ser>
        <c:ser>
          <c:idx val="1"/>
          <c:order val="1"/>
          <c:tx>
            <c:strRef>
              <c:f>[2]AGOSTO2015!$AO$5</c:f>
              <c:strCache>
                <c:ptCount val="1"/>
                <c:pt idx="0">
                  <c:v>x+1s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val>
            <c:numRef>
              <c:f>[2]AGOSTO2015!$AO$7:$AO$68</c:f>
              <c:numCache>
                <c:formatCode>General</c:formatCode>
                <c:ptCount val="62"/>
                <c:pt idx="0">
                  <c:v>50.230900739131457</c:v>
                </c:pt>
                <c:pt idx="1">
                  <c:v>50.230900739131457</c:v>
                </c:pt>
                <c:pt idx="2">
                  <c:v>50.230900739131457</c:v>
                </c:pt>
                <c:pt idx="3">
                  <c:v>50.230900739131457</c:v>
                </c:pt>
                <c:pt idx="4">
                  <c:v>50.230900739131457</c:v>
                </c:pt>
                <c:pt idx="5">
                  <c:v>50.230900739131457</c:v>
                </c:pt>
                <c:pt idx="6">
                  <c:v>50.230900739131457</c:v>
                </c:pt>
                <c:pt idx="7">
                  <c:v>50.230900739131457</c:v>
                </c:pt>
                <c:pt idx="8">
                  <c:v>50.230900739131457</c:v>
                </c:pt>
                <c:pt idx="9">
                  <c:v>50.230900739131457</c:v>
                </c:pt>
                <c:pt idx="10">
                  <c:v>50.230900739131457</c:v>
                </c:pt>
                <c:pt idx="11">
                  <c:v>50.230900739131457</c:v>
                </c:pt>
                <c:pt idx="12">
                  <c:v>50.230900739131457</c:v>
                </c:pt>
                <c:pt idx="13">
                  <c:v>50.230900739131457</c:v>
                </c:pt>
                <c:pt idx="14">
                  <c:v>50.230900739131457</c:v>
                </c:pt>
                <c:pt idx="15">
                  <c:v>50.230900739131457</c:v>
                </c:pt>
                <c:pt idx="16">
                  <c:v>50.230900739131457</c:v>
                </c:pt>
                <c:pt idx="17">
                  <c:v>50.230900739131457</c:v>
                </c:pt>
                <c:pt idx="18">
                  <c:v>50.230900739131457</c:v>
                </c:pt>
                <c:pt idx="19">
                  <c:v>50.230900739131457</c:v>
                </c:pt>
                <c:pt idx="20">
                  <c:v>50.230900739131457</c:v>
                </c:pt>
                <c:pt idx="21">
                  <c:v>50.230900739131457</c:v>
                </c:pt>
                <c:pt idx="22">
                  <c:v>50.230900739131457</c:v>
                </c:pt>
                <c:pt idx="23">
                  <c:v>50.230900739131457</c:v>
                </c:pt>
                <c:pt idx="24">
                  <c:v>50.230900739131457</c:v>
                </c:pt>
                <c:pt idx="25">
                  <c:v>50.230900739131457</c:v>
                </c:pt>
                <c:pt idx="26">
                  <c:v>50.230900739131457</c:v>
                </c:pt>
                <c:pt idx="27">
                  <c:v>50.230900739131457</c:v>
                </c:pt>
                <c:pt idx="28">
                  <c:v>50.230900739131457</c:v>
                </c:pt>
                <c:pt idx="29">
                  <c:v>50.230900739131457</c:v>
                </c:pt>
                <c:pt idx="30">
                  <c:v>50.230900739131457</c:v>
                </c:pt>
                <c:pt idx="31">
                  <c:v>50.230900739131457</c:v>
                </c:pt>
                <c:pt idx="32">
                  <c:v>50.230900739131457</c:v>
                </c:pt>
                <c:pt idx="33">
                  <c:v>50.230900739131457</c:v>
                </c:pt>
                <c:pt idx="34">
                  <c:v>50.230900739131457</c:v>
                </c:pt>
                <c:pt idx="35">
                  <c:v>50.230900739131457</c:v>
                </c:pt>
                <c:pt idx="36">
                  <c:v>50.230900739131457</c:v>
                </c:pt>
                <c:pt idx="37">
                  <c:v>50.230900739131457</c:v>
                </c:pt>
                <c:pt idx="38">
                  <c:v>50.230900739131457</c:v>
                </c:pt>
                <c:pt idx="39">
                  <c:v>50.230900739131457</c:v>
                </c:pt>
                <c:pt idx="40">
                  <c:v>50.230900739131457</c:v>
                </c:pt>
                <c:pt idx="41">
                  <c:v>50.230900739131457</c:v>
                </c:pt>
                <c:pt idx="42">
                  <c:v>50.230900739131457</c:v>
                </c:pt>
                <c:pt idx="43">
                  <c:v>50.230900739131457</c:v>
                </c:pt>
                <c:pt idx="44">
                  <c:v>50.230900739131457</c:v>
                </c:pt>
                <c:pt idx="45">
                  <c:v>50.230900739131457</c:v>
                </c:pt>
                <c:pt idx="46">
                  <c:v>50.230900739131457</c:v>
                </c:pt>
                <c:pt idx="47">
                  <c:v>50.230900739131457</c:v>
                </c:pt>
                <c:pt idx="48">
                  <c:v>50.230900739131457</c:v>
                </c:pt>
                <c:pt idx="49">
                  <c:v>50.230900739131457</c:v>
                </c:pt>
                <c:pt idx="50">
                  <c:v>50.230900739131457</c:v>
                </c:pt>
                <c:pt idx="51">
                  <c:v>50.230900739131457</c:v>
                </c:pt>
                <c:pt idx="52">
                  <c:v>50.230900739131457</c:v>
                </c:pt>
                <c:pt idx="53">
                  <c:v>50.230900739131457</c:v>
                </c:pt>
                <c:pt idx="54">
                  <c:v>50.230900739131457</c:v>
                </c:pt>
                <c:pt idx="55">
                  <c:v>50.230900739131457</c:v>
                </c:pt>
                <c:pt idx="56">
                  <c:v>50.230900739131457</c:v>
                </c:pt>
                <c:pt idx="57">
                  <c:v>50.230900739131457</c:v>
                </c:pt>
                <c:pt idx="58">
                  <c:v>50.230900739131457</c:v>
                </c:pt>
                <c:pt idx="59">
                  <c:v>50.230900739131457</c:v>
                </c:pt>
                <c:pt idx="60">
                  <c:v>50.230900739131457</c:v>
                </c:pt>
                <c:pt idx="61">
                  <c:v>50.230900739131457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[2]AGOSTO2015!$AM$7:$AM$68</c15:sqref>
                        </c15:formulaRef>
                      </c:ext>
                    </c:extLst>
                    <c:numCache>
                      <c:formatCode>General</c:formatCode>
                      <c:ptCount val="62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  <c:pt idx="37">
                        <c:v>38</c:v>
                      </c:pt>
                      <c:pt idx="38">
                        <c:v>39</c:v>
                      </c:pt>
                      <c:pt idx="39">
                        <c:v>40</c:v>
                      </c:pt>
                      <c:pt idx="40">
                        <c:v>41</c:v>
                      </c:pt>
                      <c:pt idx="41">
                        <c:v>42</c:v>
                      </c:pt>
                      <c:pt idx="42">
                        <c:v>43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46</c:v>
                      </c:pt>
                      <c:pt idx="46">
                        <c:v>47</c:v>
                      </c:pt>
                      <c:pt idx="47">
                        <c:v>48</c:v>
                      </c:pt>
                      <c:pt idx="48">
                        <c:v>49</c:v>
                      </c:pt>
                      <c:pt idx="49">
                        <c:v>50</c:v>
                      </c:pt>
                      <c:pt idx="50">
                        <c:v>51</c:v>
                      </c:pt>
                      <c:pt idx="51">
                        <c:v>52</c:v>
                      </c:pt>
                      <c:pt idx="52">
                        <c:v>53</c:v>
                      </c:pt>
                      <c:pt idx="53">
                        <c:v>54</c:v>
                      </c:pt>
                      <c:pt idx="54">
                        <c:v>55</c:v>
                      </c:pt>
                      <c:pt idx="55">
                        <c:v>56</c:v>
                      </c:pt>
                      <c:pt idx="56">
                        <c:v>57</c:v>
                      </c:pt>
                      <c:pt idx="57">
                        <c:v>58</c:v>
                      </c:pt>
                      <c:pt idx="58">
                        <c:v>59</c:v>
                      </c:pt>
                      <c:pt idx="59">
                        <c:v>60</c:v>
                      </c:pt>
                      <c:pt idx="60">
                        <c:v>61</c:v>
                      </c:pt>
                      <c:pt idx="61">
                        <c:v>62</c:v>
                      </c:pt>
                    </c:numCache>
                  </c:numRef>
                </c15:cat>
              </c15:filteredCategoryTitle>
            </c:ext>
          </c:extLst>
        </c:ser>
        <c:ser>
          <c:idx val="2"/>
          <c:order val="2"/>
          <c:tx>
            <c:strRef>
              <c:f>[2]AGOSTO2015!$AP$5</c:f>
              <c:strCache>
                <c:ptCount val="1"/>
                <c:pt idx="0">
                  <c:v>x-1s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val>
            <c:numRef>
              <c:f>[2]AGOSTO2015!$AP$7:$AP$68</c:f>
              <c:numCache>
                <c:formatCode>General</c:formatCode>
                <c:ptCount val="62"/>
                <c:pt idx="0">
                  <c:v>50.027808938287862</c:v>
                </c:pt>
                <c:pt idx="1">
                  <c:v>50.027808938287862</c:v>
                </c:pt>
                <c:pt idx="2">
                  <c:v>50.027808938287862</c:v>
                </c:pt>
                <c:pt idx="3">
                  <c:v>50.027808938287862</c:v>
                </c:pt>
                <c:pt idx="4">
                  <c:v>50.027808938287862</c:v>
                </c:pt>
                <c:pt idx="5">
                  <c:v>50.027808938287862</c:v>
                </c:pt>
                <c:pt idx="6">
                  <c:v>50.027808938287862</c:v>
                </c:pt>
                <c:pt idx="7">
                  <c:v>50.027808938287862</c:v>
                </c:pt>
                <c:pt idx="8">
                  <c:v>50.027808938287862</c:v>
                </c:pt>
                <c:pt idx="9">
                  <c:v>50.027808938287862</c:v>
                </c:pt>
                <c:pt idx="10">
                  <c:v>50.027808938287862</c:v>
                </c:pt>
                <c:pt idx="11">
                  <c:v>50.027808938287862</c:v>
                </c:pt>
                <c:pt idx="12">
                  <c:v>50.027808938287862</c:v>
                </c:pt>
                <c:pt idx="13">
                  <c:v>50.027808938287862</c:v>
                </c:pt>
                <c:pt idx="14">
                  <c:v>50.027808938287862</c:v>
                </c:pt>
                <c:pt idx="15">
                  <c:v>50.027808938287862</c:v>
                </c:pt>
                <c:pt idx="16">
                  <c:v>50.027808938287862</c:v>
                </c:pt>
                <c:pt idx="17">
                  <c:v>50.027808938287862</c:v>
                </c:pt>
                <c:pt idx="18">
                  <c:v>50.027808938287862</c:v>
                </c:pt>
                <c:pt idx="19">
                  <c:v>50.027808938287862</c:v>
                </c:pt>
                <c:pt idx="20">
                  <c:v>50.027808938287862</c:v>
                </c:pt>
                <c:pt idx="21">
                  <c:v>50.027808938287862</c:v>
                </c:pt>
                <c:pt idx="22">
                  <c:v>50.027808938287862</c:v>
                </c:pt>
                <c:pt idx="23">
                  <c:v>50.027808938287862</c:v>
                </c:pt>
                <c:pt idx="24">
                  <c:v>50.027808938287862</c:v>
                </c:pt>
                <c:pt idx="25">
                  <c:v>50.027808938287862</c:v>
                </c:pt>
                <c:pt idx="26">
                  <c:v>50.027808938287862</c:v>
                </c:pt>
                <c:pt idx="27">
                  <c:v>50.027808938287862</c:v>
                </c:pt>
                <c:pt idx="28">
                  <c:v>50.027808938287862</c:v>
                </c:pt>
                <c:pt idx="29">
                  <c:v>50.027808938287862</c:v>
                </c:pt>
                <c:pt idx="30">
                  <c:v>50.027808938287862</c:v>
                </c:pt>
                <c:pt idx="31">
                  <c:v>50.027808938287862</c:v>
                </c:pt>
                <c:pt idx="32">
                  <c:v>50.027808938287862</c:v>
                </c:pt>
                <c:pt idx="33">
                  <c:v>50.027808938287862</c:v>
                </c:pt>
                <c:pt idx="34">
                  <c:v>50.027808938287862</c:v>
                </c:pt>
                <c:pt idx="35">
                  <c:v>50.027808938287862</c:v>
                </c:pt>
                <c:pt idx="36">
                  <c:v>50.027808938287862</c:v>
                </c:pt>
                <c:pt idx="37">
                  <c:v>50.027808938287862</c:v>
                </c:pt>
                <c:pt idx="38">
                  <c:v>50.027808938287862</c:v>
                </c:pt>
                <c:pt idx="39">
                  <c:v>50.027808938287862</c:v>
                </c:pt>
                <c:pt idx="40">
                  <c:v>50.027808938287862</c:v>
                </c:pt>
                <c:pt idx="41">
                  <c:v>50.027808938287862</c:v>
                </c:pt>
                <c:pt idx="42">
                  <c:v>50.027808938287862</c:v>
                </c:pt>
                <c:pt idx="43">
                  <c:v>50.027808938287862</c:v>
                </c:pt>
                <c:pt idx="44">
                  <c:v>50.027808938287862</c:v>
                </c:pt>
                <c:pt idx="45">
                  <c:v>50.027808938287862</c:v>
                </c:pt>
                <c:pt idx="46">
                  <c:v>50.027808938287862</c:v>
                </c:pt>
                <c:pt idx="47">
                  <c:v>50.027808938287862</c:v>
                </c:pt>
                <c:pt idx="48">
                  <c:v>50.027808938287862</c:v>
                </c:pt>
                <c:pt idx="49">
                  <c:v>50.027808938287862</c:v>
                </c:pt>
                <c:pt idx="50">
                  <c:v>50.027808938287862</c:v>
                </c:pt>
                <c:pt idx="51">
                  <c:v>50.027808938287862</c:v>
                </c:pt>
                <c:pt idx="52">
                  <c:v>50.027808938287862</c:v>
                </c:pt>
                <c:pt idx="53">
                  <c:v>50.027808938287862</c:v>
                </c:pt>
                <c:pt idx="54">
                  <c:v>50.027808938287862</c:v>
                </c:pt>
                <c:pt idx="55">
                  <c:v>50.027808938287862</c:v>
                </c:pt>
                <c:pt idx="56">
                  <c:v>50.027808938287862</c:v>
                </c:pt>
                <c:pt idx="57">
                  <c:v>50.027808938287862</c:v>
                </c:pt>
                <c:pt idx="58">
                  <c:v>50.027808938287862</c:v>
                </c:pt>
                <c:pt idx="59">
                  <c:v>50.027808938287862</c:v>
                </c:pt>
                <c:pt idx="60">
                  <c:v>50.027808938287862</c:v>
                </c:pt>
                <c:pt idx="61">
                  <c:v>50.027808938287862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[2]AGOSTO2015!$AM$7:$AM$68</c15:sqref>
                        </c15:formulaRef>
                      </c:ext>
                    </c:extLst>
                    <c:numCache>
                      <c:formatCode>General</c:formatCode>
                      <c:ptCount val="62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  <c:pt idx="37">
                        <c:v>38</c:v>
                      </c:pt>
                      <c:pt idx="38">
                        <c:v>39</c:v>
                      </c:pt>
                      <c:pt idx="39">
                        <c:v>40</c:v>
                      </c:pt>
                      <c:pt idx="40">
                        <c:v>41</c:v>
                      </c:pt>
                      <c:pt idx="41">
                        <c:v>42</c:v>
                      </c:pt>
                      <c:pt idx="42">
                        <c:v>43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46</c:v>
                      </c:pt>
                      <c:pt idx="46">
                        <c:v>47</c:v>
                      </c:pt>
                      <c:pt idx="47">
                        <c:v>48</c:v>
                      </c:pt>
                      <c:pt idx="48">
                        <c:v>49</c:v>
                      </c:pt>
                      <c:pt idx="49">
                        <c:v>50</c:v>
                      </c:pt>
                      <c:pt idx="50">
                        <c:v>51</c:v>
                      </c:pt>
                      <c:pt idx="51">
                        <c:v>52</c:v>
                      </c:pt>
                      <c:pt idx="52">
                        <c:v>53</c:v>
                      </c:pt>
                      <c:pt idx="53">
                        <c:v>54</c:v>
                      </c:pt>
                      <c:pt idx="54">
                        <c:v>55</c:v>
                      </c:pt>
                      <c:pt idx="55">
                        <c:v>56</c:v>
                      </c:pt>
                      <c:pt idx="56">
                        <c:v>57</c:v>
                      </c:pt>
                      <c:pt idx="57">
                        <c:v>58</c:v>
                      </c:pt>
                      <c:pt idx="58">
                        <c:v>59</c:v>
                      </c:pt>
                      <c:pt idx="59">
                        <c:v>60</c:v>
                      </c:pt>
                      <c:pt idx="60">
                        <c:v>61</c:v>
                      </c:pt>
                      <c:pt idx="61">
                        <c:v>62</c:v>
                      </c:pt>
                    </c:numCache>
                  </c:numRef>
                </c15:cat>
              </c15:filteredCategoryTitle>
            </c:ext>
          </c:extLst>
        </c:ser>
        <c:ser>
          <c:idx val="3"/>
          <c:order val="3"/>
          <c:tx>
            <c:strRef>
              <c:f>[2]AGOSTO2015!$AQ$5</c:f>
              <c:strCache>
                <c:ptCount val="1"/>
                <c:pt idx="0">
                  <c:v>lsa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val>
            <c:numRef>
              <c:f>[2]AGOSTO2015!$AQ$7:$AQ$68</c:f>
              <c:numCache>
                <c:formatCode>General</c:formatCode>
                <c:ptCount val="62"/>
                <c:pt idx="0">
                  <c:v>50.332446639553247</c:v>
                </c:pt>
                <c:pt idx="1">
                  <c:v>50.332446639553247</c:v>
                </c:pt>
                <c:pt idx="2">
                  <c:v>50.332446639553247</c:v>
                </c:pt>
                <c:pt idx="3">
                  <c:v>50.332446639553247</c:v>
                </c:pt>
                <c:pt idx="4">
                  <c:v>50.332446639553247</c:v>
                </c:pt>
                <c:pt idx="5">
                  <c:v>50.332446639553247</c:v>
                </c:pt>
                <c:pt idx="6">
                  <c:v>50.332446639553247</c:v>
                </c:pt>
                <c:pt idx="7">
                  <c:v>50.332446639553247</c:v>
                </c:pt>
                <c:pt idx="8">
                  <c:v>50.332446639553247</c:v>
                </c:pt>
                <c:pt idx="9">
                  <c:v>50.332446639553247</c:v>
                </c:pt>
                <c:pt idx="10">
                  <c:v>50.332446639553247</c:v>
                </c:pt>
                <c:pt idx="11">
                  <c:v>50.332446639553247</c:v>
                </c:pt>
                <c:pt idx="12">
                  <c:v>50.332446639553247</c:v>
                </c:pt>
                <c:pt idx="13">
                  <c:v>50.332446639553247</c:v>
                </c:pt>
                <c:pt idx="14">
                  <c:v>50.332446639553247</c:v>
                </c:pt>
                <c:pt idx="15">
                  <c:v>50.332446639553247</c:v>
                </c:pt>
                <c:pt idx="16">
                  <c:v>50.332446639553247</c:v>
                </c:pt>
                <c:pt idx="17">
                  <c:v>50.332446639553247</c:v>
                </c:pt>
                <c:pt idx="18">
                  <c:v>50.332446639553247</c:v>
                </c:pt>
                <c:pt idx="19">
                  <c:v>50.332446639553247</c:v>
                </c:pt>
                <c:pt idx="20">
                  <c:v>50.332446639553247</c:v>
                </c:pt>
                <c:pt idx="21">
                  <c:v>50.332446639553247</c:v>
                </c:pt>
                <c:pt idx="22">
                  <c:v>50.332446639553247</c:v>
                </c:pt>
                <c:pt idx="23">
                  <c:v>50.332446639553247</c:v>
                </c:pt>
                <c:pt idx="24">
                  <c:v>50.332446639553247</c:v>
                </c:pt>
                <c:pt idx="25">
                  <c:v>50.332446639553247</c:v>
                </c:pt>
                <c:pt idx="26">
                  <c:v>50.332446639553247</c:v>
                </c:pt>
                <c:pt idx="27">
                  <c:v>50.332446639553247</c:v>
                </c:pt>
                <c:pt idx="28">
                  <c:v>50.332446639553247</c:v>
                </c:pt>
                <c:pt idx="29">
                  <c:v>50.332446639553247</c:v>
                </c:pt>
                <c:pt idx="30">
                  <c:v>50.332446639553247</c:v>
                </c:pt>
                <c:pt idx="31">
                  <c:v>50.332446639553247</c:v>
                </c:pt>
                <c:pt idx="32">
                  <c:v>50.332446639553247</c:v>
                </c:pt>
                <c:pt idx="33">
                  <c:v>50.332446639553247</c:v>
                </c:pt>
                <c:pt idx="34">
                  <c:v>50.332446639553247</c:v>
                </c:pt>
                <c:pt idx="35">
                  <c:v>50.332446639553247</c:v>
                </c:pt>
                <c:pt idx="36">
                  <c:v>50.332446639553247</c:v>
                </c:pt>
                <c:pt idx="37">
                  <c:v>50.332446639553247</c:v>
                </c:pt>
                <c:pt idx="38">
                  <c:v>50.332446639553247</c:v>
                </c:pt>
                <c:pt idx="39">
                  <c:v>50.332446639553247</c:v>
                </c:pt>
                <c:pt idx="40">
                  <c:v>50.332446639553247</c:v>
                </c:pt>
                <c:pt idx="41">
                  <c:v>50.332446639553247</c:v>
                </c:pt>
                <c:pt idx="42">
                  <c:v>50.332446639553247</c:v>
                </c:pt>
                <c:pt idx="43">
                  <c:v>50.332446639553247</c:v>
                </c:pt>
                <c:pt idx="44">
                  <c:v>50.332446639553247</c:v>
                </c:pt>
                <c:pt idx="45">
                  <c:v>50.332446639553247</c:v>
                </c:pt>
                <c:pt idx="46">
                  <c:v>50.332446639553247</c:v>
                </c:pt>
                <c:pt idx="47">
                  <c:v>50.332446639553247</c:v>
                </c:pt>
                <c:pt idx="48">
                  <c:v>50.332446639553247</c:v>
                </c:pt>
                <c:pt idx="49">
                  <c:v>50.332446639553247</c:v>
                </c:pt>
                <c:pt idx="50">
                  <c:v>50.332446639553247</c:v>
                </c:pt>
                <c:pt idx="51">
                  <c:v>50.332446639553247</c:v>
                </c:pt>
                <c:pt idx="52">
                  <c:v>50.332446639553247</c:v>
                </c:pt>
                <c:pt idx="53">
                  <c:v>50.332446639553247</c:v>
                </c:pt>
                <c:pt idx="54">
                  <c:v>50.332446639553247</c:v>
                </c:pt>
                <c:pt idx="55">
                  <c:v>50.332446639553247</c:v>
                </c:pt>
                <c:pt idx="56">
                  <c:v>50.332446639553247</c:v>
                </c:pt>
                <c:pt idx="57">
                  <c:v>50.332446639553247</c:v>
                </c:pt>
                <c:pt idx="58">
                  <c:v>50.332446639553247</c:v>
                </c:pt>
                <c:pt idx="59">
                  <c:v>50.332446639553247</c:v>
                </c:pt>
                <c:pt idx="60">
                  <c:v>50.332446639553247</c:v>
                </c:pt>
                <c:pt idx="61">
                  <c:v>50.332446639553247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[2]AGOSTO2015!$AM$7:$AM$68</c15:sqref>
                        </c15:formulaRef>
                      </c:ext>
                    </c:extLst>
                    <c:numCache>
                      <c:formatCode>General</c:formatCode>
                      <c:ptCount val="62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  <c:pt idx="37">
                        <c:v>38</c:v>
                      </c:pt>
                      <c:pt idx="38">
                        <c:v>39</c:v>
                      </c:pt>
                      <c:pt idx="39">
                        <c:v>40</c:v>
                      </c:pt>
                      <c:pt idx="40">
                        <c:v>41</c:v>
                      </c:pt>
                      <c:pt idx="41">
                        <c:v>42</c:v>
                      </c:pt>
                      <c:pt idx="42">
                        <c:v>43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46</c:v>
                      </c:pt>
                      <c:pt idx="46">
                        <c:v>47</c:v>
                      </c:pt>
                      <c:pt idx="47">
                        <c:v>48</c:v>
                      </c:pt>
                      <c:pt idx="48">
                        <c:v>49</c:v>
                      </c:pt>
                      <c:pt idx="49">
                        <c:v>50</c:v>
                      </c:pt>
                      <c:pt idx="50">
                        <c:v>51</c:v>
                      </c:pt>
                      <c:pt idx="51">
                        <c:v>52</c:v>
                      </c:pt>
                      <c:pt idx="52">
                        <c:v>53</c:v>
                      </c:pt>
                      <c:pt idx="53">
                        <c:v>54</c:v>
                      </c:pt>
                      <c:pt idx="54">
                        <c:v>55</c:v>
                      </c:pt>
                      <c:pt idx="55">
                        <c:v>56</c:v>
                      </c:pt>
                      <c:pt idx="56">
                        <c:v>57</c:v>
                      </c:pt>
                      <c:pt idx="57">
                        <c:v>58</c:v>
                      </c:pt>
                      <c:pt idx="58">
                        <c:v>59</c:v>
                      </c:pt>
                      <c:pt idx="59">
                        <c:v>60</c:v>
                      </c:pt>
                      <c:pt idx="60">
                        <c:v>61</c:v>
                      </c:pt>
                      <c:pt idx="61">
                        <c:v>62</c:v>
                      </c:pt>
                    </c:numCache>
                  </c:numRef>
                </c15:cat>
              </c15:filteredCategoryTitle>
            </c:ext>
          </c:extLst>
        </c:ser>
        <c:ser>
          <c:idx val="4"/>
          <c:order val="4"/>
          <c:tx>
            <c:strRef>
              <c:f>[2]AGOSTO2015!$AR$5</c:f>
              <c:strCache>
                <c:ptCount val="1"/>
                <c:pt idx="0">
                  <c:v>lia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val>
            <c:numRef>
              <c:f>[2]AGOSTO2015!$AR$7:$AR$68</c:f>
              <c:numCache>
                <c:formatCode>General</c:formatCode>
                <c:ptCount val="62"/>
                <c:pt idx="0">
                  <c:v>49.926263037866072</c:v>
                </c:pt>
                <c:pt idx="1">
                  <c:v>49.926263037866072</c:v>
                </c:pt>
                <c:pt idx="2">
                  <c:v>49.926263037866072</c:v>
                </c:pt>
                <c:pt idx="3">
                  <c:v>49.926263037866072</c:v>
                </c:pt>
                <c:pt idx="4">
                  <c:v>49.926263037866072</c:v>
                </c:pt>
                <c:pt idx="5">
                  <c:v>49.926263037866072</c:v>
                </c:pt>
                <c:pt idx="6">
                  <c:v>49.926263037866072</c:v>
                </c:pt>
                <c:pt idx="7">
                  <c:v>49.926263037866072</c:v>
                </c:pt>
                <c:pt idx="8">
                  <c:v>49.926263037866072</c:v>
                </c:pt>
                <c:pt idx="9">
                  <c:v>49.926263037866072</c:v>
                </c:pt>
                <c:pt idx="10">
                  <c:v>49.926263037866072</c:v>
                </c:pt>
                <c:pt idx="11">
                  <c:v>49.926263037866072</c:v>
                </c:pt>
                <c:pt idx="12">
                  <c:v>49.926263037866072</c:v>
                </c:pt>
                <c:pt idx="13">
                  <c:v>49.926263037866072</c:v>
                </c:pt>
                <c:pt idx="14">
                  <c:v>49.926263037866072</c:v>
                </c:pt>
                <c:pt idx="15">
                  <c:v>49.926263037866072</c:v>
                </c:pt>
                <c:pt idx="16">
                  <c:v>49.926263037866072</c:v>
                </c:pt>
                <c:pt idx="17">
                  <c:v>49.926263037866072</c:v>
                </c:pt>
                <c:pt idx="18">
                  <c:v>49.926263037866072</c:v>
                </c:pt>
                <c:pt idx="19">
                  <c:v>49.926263037866072</c:v>
                </c:pt>
                <c:pt idx="20">
                  <c:v>49.926263037866072</c:v>
                </c:pt>
                <c:pt idx="21">
                  <c:v>49.926263037866072</c:v>
                </c:pt>
                <c:pt idx="22">
                  <c:v>49.926263037866072</c:v>
                </c:pt>
                <c:pt idx="23">
                  <c:v>49.926263037866072</c:v>
                </c:pt>
                <c:pt idx="24">
                  <c:v>49.926263037866072</c:v>
                </c:pt>
                <c:pt idx="25">
                  <c:v>49.926263037866072</c:v>
                </c:pt>
                <c:pt idx="26">
                  <c:v>49.926263037866072</c:v>
                </c:pt>
                <c:pt idx="27">
                  <c:v>49.926263037866072</c:v>
                </c:pt>
                <c:pt idx="28">
                  <c:v>49.926263037866072</c:v>
                </c:pt>
                <c:pt idx="29">
                  <c:v>49.926263037866072</c:v>
                </c:pt>
                <c:pt idx="30">
                  <c:v>49.926263037866072</c:v>
                </c:pt>
                <c:pt idx="31">
                  <c:v>49.926263037866072</c:v>
                </c:pt>
                <c:pt idx="32">
                  <c:v>49.926263037866072</c:v>
                </c:pt>
                <c:pt idx="33">
                  <c:v>49.926263037866072</c:v>
                </c:pt>
                <c:pt idx="34">
                  <c:v>49.926263037866072</c:v>
                </c:pt>
                <c:pt idx="35">
                  <c:v>49.926263037866072</c:v>
                </c:pt>
                <c:pt idx="36">
                  <c:v>49.926263037866072</c:v>
                </c:pt>
                <c:pt idx="37">
                  <c:v>49.926263037866072</c:v>
                </c:pt>
                <c:pt idx="38">
                  <c:v>49.926263037866072</c:v>
                </c:pt>
                <c:pt idx="39">
                  <c:v>49.926263037866072</c:v>
                </c:pt>
                <c:pt idx="40">
                  <c:v>49.926263037866072</c:v>
                </c:pt>
                <c:pt idx="41">
                  <c:v>49.926263037866072</c:v>
                </c:pt>
                <c:pt idx="42">
                  <c:v>49.926263037866072</c:v>
                </c:pt>
                <c:pt idx="43">
                  <c:v>49.926263037866072</c:v>
                </c:pt>
                <c:pt idx="44">
                  <c:v>49.926263037866072</c:v>
                </c:pt>
                <c:pt idx="45">
                  <c:v>49.926263037866072</c:v>
                </c:pt>
                <c:pt idx="46">
                  <c:v>49.926263037866072</c:v>
                </c:pt>
                <c:pt idx="47">
                  <c:v>49.926263037866072</c:v>
                </c:pt>
                <c:pt idx="48">
                  <c:v>49.926263037866072</c:v>
                </c:pt>
                <c:pt idx="49">
                  <c:v>49.926263037866072</c:v>
                </c:pt>
                <c:pt idx="50">
                  <c:v>49.926263037866072</c:v>
                </c:pt>
                <c:pt idx="51">
                  <c:v>49.926263037866072</c:v>
                </c:pt>
                <c:pt idx="52">
                  <c:v>49.926263037866072</c:v>
                </c:pt>
                <c:pt idx="53">
                  <c:v>49.926263037866072</c:v>
                </c:pt>
                <c:pt idx="54">
                  <c:v>49.926263037866072</c:v>
                </c:pt>
                <c:pt idx="55">
                  <c:v>49.926263037866072</c:v>
                </c:pt>
                <c:pt idx="56">
                  <c:v>49.926263037866072</c:v>
                </c:pt>
                <c:pt idx="57">
                  <c:v>49.926263037866072</c:v>
                </c:pt>
                <c:pt idx="58">
                  <c:v>49.926263037866072</c:v>
                </c:pt>
                <c:pt idx="59">
                  <c:v>49.926263037866072</c:v>
                </c:pt>
                <c:pt idx="60">
                  <c:v>49.926263037866072</c:v>
                </c:pt>
                <c:pt idx="61">
                  <c:v>49.926263037866072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[2]AGOSTO2015!$AM$7:$AM$68</c15:sqref>
                        </c15:formulaRef>
                      </c:ext>
                    </c:extLst>
                    <c:numCache>
                      <c:formatCode>General</c:formatCode>
                      <c:ptCount val="62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  <c:pt idx="37">
                        <c:v>38</c:v>
                      </c:pt>
                      <c:pt idx="38">
                        <c:v>39</c:v>
                      </c:pt>
                      <c:pt idx="39">
                        <c:v>40</c:v>
                      </c:pt>
                      <c:pt idx="40">
                        <c:v>41</c:v>
                      </c:pt>
                      <c:pt idx="41">
                        <c:v>42</c:v>
                      </c:pt>
                      <c:pt idx="42">
                        <c:v>43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46</c:v>
                      </c:pt>
                      <c:pt idx="46">
                        <c:v>47</c:v>
                      </c:pt>
                      <c:pt idx="47">
                        <c:v>48</c:v>
                      </c:pt>
                      <c:pt idx="48">
                        <c:v>49</c:v>
                      </c:pt>
                      <c:pt idx="49">
                        <c:v>50</c:v>
                      </c:pt>
                      <c:pt idx="50">
                        <c:v>51</c:v>
                      </c:pt>
                      <c:pt idx="51">
                        <c:v>52</c:v>
                      </c:pt>
                      <c:pt idx="52">
                        <c:v>53</c:v>
                      </c:pt>
                      <c:pt idx="53">
                        <c:v>54</c:v>
                      </c:pt>
                      <c:pt idx="54">
                        <c:v>55</c:v>
                      </c:pt>
                      <c:pt idx="55">
                        <c:v>56</c:v>
                      </c:pt>
                      <c:pt idx="56">
                        <c:v>57</c:v>
                      </c:pt>
                      <c:pt idx="57">
                        <c:v>58</c:v>
                      </c:pt>
                      <c:pt idx="58">
                        <c:v>59</c:v>
                      </c:pt>
                      <c:pt idx="59">
                        <c:v>60</c:v>
                      </c:pt>
                      <c:pt idx="60">
                        <c:v>61</c:v>
                      </c:pt>
                      <c:pt idx="61">
                        <c:v>62</c:v>
                      </c:pt>
                    </c:numCache>
                  </c:numRef>
                </c15:cat>
              </c15:filteredCategoryTitle>
            </c:ext>
          </c:extLst>
        </c:ser>
        <c:ser>
          <c:idx val="5"/>
          <c:order val="5"/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circle"/>
            <c:size val="5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val>
            <c:numRef>
              <c:f>('Carta de control'!$B$36:$AF$36,'Carta de control'!$B$41:$AF$41)</c:f>
              <c:numCache>
                <c:formatCode>0.000</c:formatCode>
                <c:ptCount val="62"/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[2]AGOSTO2015!$AM$7:$AM$68</c15:sqref>
                        </c15:formulaRef>
                      </c:ext>
                    </c:extLst>
                    <c:numCache>
                      <c:formatCode>General</c:formatCode>
                      <c:ptCount val="62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  <c:pt idx="37">
                        <c:v>38</c:v>
                      </c:pt>
                      <c:pt idx="38">
                        <c:v>39</c:v>
                      </c:pt>
                      <c:pt idx="39">
                        <c:v>40</c:v>
                      </c:pt>
                      <c:pt idx="40">
                        <c:v>41</c:v>
                      </c:pt>
                      <c:pt idx="41">
                        <c:v>42</c:v>
                      </c:pt>
                      <c:pt idx="42">
                        <c:v>43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46</c:v>
                      </c:pt>
                      <c:pt idx="46">
                        <c:v>47</c:v>
                      </c:pt>
                      <c:pt idx="47">
                        <c:v>48</c:v>
                      </c:pt>
                      <c:pt idx="48">
                        <c:v>49</c:v>
                      </c:pt>
                      <c:pt idx="49">
                        <c:v>50</c:v>
                      </c:pt>
                      <c:pt idx="50">
                        <c:v>51</c:v>
                      </c:pt>
                      <c:pt idx="51">
                        <c:v>52</c:v>
                      </c:pt>
                      <c:pt idx="52">
                        <c:v>53</c:v>
                      </c:pt>
                      <c:pt idx="53">
                        <c:v>54</c:v>
                      </c:pt>
                      <c:pt idx="54">
                        <c:v>55</c:v>
                      </c:pt>
                      <c:pt idx="55">
                        <c:v>56</c:v>
                      </c:pt>
                      <c:pt idx="56">
                        <c:v>57</c:v>
                      </c:pt>
                      <c:pt idx="57">
                        <c:v>58</c:v>
                      </c:pt>
                      <c:pt idx="58">
                        <c:v>59</c:v>
                      </c:pt>
                      <c:pt idx="59">
                        <c:v>60</c:v>
                      </c:pt>
                      <c:pt idx="60">
                        <c:v>61</c:v>
                      </c:pt>
                      <c:pt idx="61">
                        <c:v>62</c:v>
                      </c:pt>
                    </c:numCache>
                  </c:numRef>
                </c15:cat>
              </c15:filteredCategoryTitle>
            </c:ext>
          </c:extLst>
        </c:ser>
        <c:ser>
          <c:idx val="6"/>
          <c:order val="6"/>
          <c:tx>
            <c:strRef>
              <c:f>[2]AGOSTO2015!$AS$5</c:f>
              <c:strCache>
                <c:ptCount val="1"/>
                <c:pt idx="0">
                  <c:v>lsc</c:v>
                </c:pt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val>
            <c:numRef>
              <c:f>[2]AGOSTO2015!$AS$7:$AS$68</c:f>
              <c:numCache>
                <c:formatCode>General</c:formatCode>
                <c:ptCount val="62"/>
                <c:pt idx="0">
                  <c:v>50.433992539975044</c:v>
                </c:pt>
                <c:pt idx="1">
                  <c:v>50.433992539975044</c:v>
                </c:pt>
                <c:pt idx="2">
                  <c:v>50.433992539975044</c:v>
                </c:pt>
                <c:pt idx="3">
                  <c:v>50.433992539975044</c:v>
                </c:pt>
                <c:pt idx="4">
                  <c:v>50.433992539975044</c:v>
                </c:pt>
                <c:pt idx="5">
                  <c:v>50.433992539975044</c:v>
                </c:pt>
                <c:pt idx="6">
                  <c:v>50.433992539975044</c:v>
                </c:pt>
                <c:pt idx="7">
                  <c:v>50.433992539975044</c:v>
                </c:pt>
                <c:pt idx="8">
                  <c:v>50.433992539975044</c:v>
                </c:pt>
                <c:pt idx="9">
                  <c:v>50.433992539975044</c:v>
                </c:pt>
                <c:pt idx="10">
                  <c:v>50.433992539975044</c:v>
                </c:pt>
                <c:pt idx="11">
                  <c:v>50.433992539975044</c:v>
                </c:pt>
                <c:pt idx="12">
                  <c:v>50.433992539975044</c:v>
                </c:pt>
                <c:pt idx="13">
                  <c:v>50.433992539975044</c:v>
                </c:pt>
                <c:pt idx="14">
                  <c:v>50.433992539975044</c:v>
                </c:pt>
                <c:pt idx="15">
                  <c:v>50.433992539975044</c:v>
                </c:pt>
                <c:pt idx="16">
                  <c:v>50.433992539975044</c:v>
                </c:pt>
                <c:pt idx="17">
                  <c:v>50.433992539975044</c:v>
                </c:pt>
                <c:pt idx="18">
                  <c:v>50.433992539975044</c:v>
                </c:pt>
                <c:pt idx="19">
                  <c:v>50.433992539975044</c:v>
                </c:pt>
                <c:pt idx="20">
                  <c:v>50.433992539975044</c:v>
                </c:pt>
                <c:pt idx="21">
                  <c:v>50.433992539975044</c:v>
                </c:pt>
                <c:pt idx="22">
                  <c:v>50.433992539975044</c:v>
                </c:pt>
                <c:pt idx="23">
                  <c:v>50.433992539975044</c:v>
                </c:pt>
                <c:pt idx="24">
                  <c:v>50.433992539975044</c:v>
                </c:pt>
                <c:pt idx="25">
                  <c:v>50.433992539975044</c:v>
                </c:pt>
                <c:pt idx="26">
                  <c:v>50.433992539975044</c:v>
                </c:pt>
                <c:pt idx="27">
                  <c:v>50.433992539975044</c:v>
                </c:pt>
                <c:pt idx="28">
                  <c:v>50.433992539975044</c:v>
                </c:pt>
                <c:pt idx="29">
                  <c:v>50.433992539975044</c:v>
                </c:pt>
                <c:pt idx="30">
                  <c:v>50.433992539975044</c:v>
                </c:pt>
                <c:pt idx="31">
                  <c:v>50.433992539975044</c:v>
                </c:pt>
                <c:pt idx="32">
                  <c:v>50.433992539975044</c:v>
                </c:pt>
                <c:pt idx="33">
                  <c:v>50.433992539975044</c:v>
                </c:pt>
                <c:pt idx="34">
                  <c:v>50.433992539975044</c:v>
                </c:pt>
                <c:pt idx="35">
                  <c:v>50.433992539975044</c:v>
                </c:pt>
                <c:pt idx="36">
                  <c:v>50.433992539975044</c:v>
                </c:pt>
                <c:pt idx="37">
                  <c:v>50.433992539975044</c:v>
                </c:pt>
                <c:pt idx="38">
                  <c:v>50.433992539975044</c:v>
                </c:pt>
                <c:pt idx="39">
                  <c:v>50.433992539975044</c:v>
                </c:pt>
                <c:pt idx="40">
                  <c:v>50.433992539975044</c:v>
                </c:pt>
                <c:pt idx="41">
                  <c:v>50.433992539975044</c:v>
                </c:pt>
                <c:pt idx="42">
                  <c:v>50.433992539975044</c:v>
                </c:pt>
                <c:pt idx="43">
                  <c:v>50.433992539975044</c:v>
                </c:pt>
                <c:pt idx="44">
                  <c:v>50.433992539975044</c:v>
                </c:pt>
                <c:pt idx="45">
                  <c:v>50.433992539975044</c:v>
                </c:pt>
                <c:pt idx="46">
                  <c:v>50.433992539975044</c:v>
                </c:pt>
                <c:pt idx="47">
                  <c:v>50.433992539975044</c:v>
                </c:pt>
                <c:pt idx="48">
                  <c:v>50.433992539975044</c:v>
                </c:pt>
                <c:pt idx="49">
                  <c:v>50.433992539975044</c:v>
                </c:pt>
                <c:pt idx="50">
                  <c:v>50.433992539975044</c:v>
                </c:pt>
                <c:pt idx="51">
                  <c:v>50.433992539975044</c:v>
                </c:pt>
                <c:pt idx="52">
                  <c:v>50.433992539975044</c:v>
                </c:pt>
                <c:pt idx="53">
                  <c:v>50.433992539975044</c:v>
                </c:pt>
                <c:pt idx="54">
                  <c:v>50.433992539975044</c:v>
                </c:pt>
                <c:pt idx="55">
                  <c:v>50.433992539975044</c:v>
                </c:pt>
                <c:pt idx="56">
                  <c:v>50.433992539975044</c:v>
                </c:pt>
                <c:pt idx="57">
                  <c:v>50.433992539975044</c:v>
                </c:pt>
                <c:pt idx="58">
                  <c:v>50.433992539975044</c:v>
                </c:pt>
                <c:pt idx="59">
                  <c:v>50.433992539975044</c:v>
                </c:pt>
                <c:pt idx="60">
                  <c:v>50.433992539975044</c:v>
                </c:pt>
                <c:pt idx="61">
                  <c:v>50.433992539975044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[2]AGOSTO2015!$AT$5</c:f>
              <c:strCache>
                <c:ptCount val="1"/>
                <c:pt idx="0">
                  <c:v>lic</c:v>
                </c:pt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val>
            <c:numRef>
              <c:f>[2]AGOSTO2015!$AT$7:$AT$68</c:f>
              <c:numCache>
                <c:formatCode>General</c:formatCode>
                <c:ptCount val="62"/>
                <c:pt idx="0">
                  <c:v>49.824717137444274</c:v>
                </c:pt>
                <c:pt idx="1">
                  <c:v>49.824717137444274</c:v>
                </c:pt>
                <c:pt idx="2">
                  <c:v>49.824717137444274</c:v>
                </c:pt>
                <c:pt idx="3">
                  <c:v>49.824717137444274</c:v>
                </c:pt>
                <c:pt idx="4">
                  <c:v>49.824717137444274</c:v>
                </c:pt>
                <c:pt idx="5">
                  <c:v>49.824717137444274</c:v>
                </c:pt>
                <c:pt idx="6">
                  <c:v>49.824717137444274</c:v>
                </c:pt>
                <c:pt idx="7">
                  <c:v>49.824717137444274</c:v>
                </c:pt>
                <c:pt idx="8">
                  <c:v>49.824717137444274</c:v>
                </c:pt>
                <c:pt idx="9">
                  <c:v>49.824717137444274</c:v>
                </c:pt>
                <c:pt idx="10">
                  <c:v>49.824717137444274</c:v>
                </c:pt>
                <c:pt idx="11">
                  <c:v>49.824717137444274</c:v>
                </c:pt>
                <c:pt idx="12">
                  <c:v>49.824717137444274</c:v>
                </c:pt>
                <c:pt idx="13">
                  <c:v>49.824717137444274</c:v>
                </c:pt>
                <c:pt idx="14">
                  <c:v>49.824717137444274</c:v>
                </c:pt>
                <c:pt idx="15">
                  <c:v>49.824717137444274</c:v>
                </c:pt>
                <c:pt idx="16">
                  <c:v>49.824717137444274</c:v>
                </c:pt>
                <c:pt idx="17">
                  <c:v>49.824717137444274</c:v>
                </c:pt>
                <c:pt idx="18">
                  <c:v>49.824717137444274</c:v>
                </c:pt>
                <c:pt idx="19">
                  <c:v>49.824717137444274</c:v>
                </c:pt>
                <c:pt idx="20">
                  <c:v>49.824717137444274</c:v>
                </c:pt>
                <c:pt idx="21">
                  <c:v>49.824717137444274</c:v>
                </c:pt>
                <c:pt idx="22">
                  <c:v>49.824717137444274</c:v>
                </c:pt>
                <c:pt idx="23">
                  <c:v>49.824717137444274</c:v>
                </c:pt>
                <c:pt idx="24">
                  <c:v>49.824717137444274</c:v>
                </c:pt>
                <c:pt idx="25">
                  <c:v>49.824717137444274</c:v>
                </c:pt>
                <c:pt idx="26">
                  <c:v>49.824717137444274</c:v>
                </c:pt>
                <c:pt idx="27">
                  <c:v>49.824717137444274</c:v>
                </c:pt>
                <c:pt idx="28">
                  <c:v>49.824717137444274</c:v>
                </c:pt>
                <c:pt idx="29">
                  <c:v>49.824717137444274</c:v>
                </c:pt>
                <c:pt idx="30">
                  <c:v>49.824717137444274</c:v>
                </c:pt>
                <c:pt idx="31">
                  <c:v>49.824717137444274</c:v>
                </c:pt>
                <c:pt idx="32">
                  <c:v>49.824717137444274</c:v>
                </c:pt>
                <c:pt idx="33">
                  <c:v>49.824717137444274</c:v>
                </c:pt>
                <c:pt idx="34">
                  <c:v>49.824717137444274</c:v>
                </c:pt>
                <c:pt idx="35">
                  <c:v>49.824717137444274</c:v>
                </c:pt>
                <c:pt idx="36">
                  <c:v>49.824717137444274</c:v>
                </c:pt>
                <c:pt idx="37">
                  <c:v>49.824717137444274</c:v>
                </c:pt>
                <c:pt idx="38">
                  <c:v>49.824717137444274</c:v>
                </c:pt>
                <c:pt idx="39">
                  <c:v>49.824717137444274</c:v>
                </c:pt>
                <c:pt idx="40">
                  <c:v>49.824717137444274</c:v>
                </c:pt>
                <c:pt idx="41">
                  <c:v>49.824717137444274</c:v>
                </c:pt>
                <c:pt idx="42">
                  <c:v>49.824717137444274</c:v>
                </c:pt>
                <c:pt idx="43">
                  <c:v>49.824717137444274</c:v>
                </c:pt>
                <c:pt idx="44">
                  <c:v>49.824717137444274</c:v>
                </c:pt>
                <c:pt idx="45">
                  <c:v>49.824717137444274</c:v>
                </c:pt>
                <c:pt idx="46">
                  <c:v>49.824717137444274</c:v>
                </c:pt>
                <c:pt idx="47">
                  <c:v>49.824717137444274</c:v>
                </c:pt>
                <c:pt idx="48">
                  <c:v>49.824717137444274</c:v>
                </c:pt>
                <c:pt idx="49">
                  <c:v>49.824717137444274</c:v>
                </c:pt>
                <c:pt idx="50">
                  <c:v>49.824717137444274</c:v>
                </c:pt>
                <c:pt idx="51">
                  <c:v>49.824717137444274</c:v>
                </c:pt>
                <c:pt idx="52">
                  <c:v>49.824717137444274</c:v>
                </c:pt>
                <c:pt idx="53">
                  <c:v>49.824717137444274</c:v>
                </c:pt>
                <c:pt idx="54">
                  <c:v>49.824717137444274</c:v>
                </c:pt>
                <c:pt idx="55">
                  <c:v>49.824717137444274</c:v>
                </c:pt>
                <c:pt idx="56">
                  <c:v>49.824717137444274</c:v>
                </c:pt>
                <c:pt idx="57">
                  <c:v>49.824717137444274</c:v>
                </c:pt>
                <c:pt idx="58">
                  <c:v>49.824717137444274</c:v>
                </c:pt>
                <c:pt idx="59">
                  <c:v>49.824717137444274</c:v>
                </c:pt>
                <c:pt idx="60">
                  <c:v>49.824717137444274</c:v>
                </c:pt>
                <c:pt idx="61">
                  <c:v>49.824717137444274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97775840"/>
        <c:axId val="-297775296"/>
      </c:lineChart>
      <c:catAx>
        <c:axId val="-29777584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-297775296"/>
        <c:crossesAt val="49"/>
        <c:auto val="1"/>
        <c:lblAlgn val="ctr"/>
        <c:lblOffset val="100"/>
        <c:tickLblSkip val="1"/>
        <c:tickMarkSkip val="1"/>
        <c:noMultiLvlLbl val="0"/>
      </c:catAx>
      <c:valAx>
        <c:axId val="-297775296"/>
        <c:scaling>
          <c:orientation val="minMax"/>
          <c:max val="50.5"/>
          <c:min val="49.7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-297775840"/>
        <c:crosses val="autoZero"/>
        <c:crossBetween val="midCat"/>
        <c:majorUnit val="0.1"/>
        <c:minorUnit val="8.0000000000000016E-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3" l="0.750000000000001" r="0.750000000000001" t="1.77" header="0.5" footer="0.5"/>
    <c:pageSetup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10</xdr:row>
      <xdr:rowOff>95250</xdr:rowOff>
    </xdr:from>
    <xdr:to>
      <xdr:col>31</xdr:col>
      <xdr:colOff>133350</xdr:colOff>
      <xdr:row>33</xdr:row>
      <xdr:rowOff>95250</xdr:rowOff>
    </xdr:to>
    <xdr:graphicFrame macro="">
      <xdr:nvGraphicFramePr>
        <xdr:cNvPr id="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228600</xdr:colOff>
      <xdr:row>12</xdr:row>
      <xdr:rowOff>104775</xdr:rowOff>
    </xdr:from>
    <xdr:ext cx="260841" cy="3362325"/>
    <xdr:sp macro="" textlink="">
      <xdr:nvSpPr>
        <xdr:cNvPr id="3" name="Text Box 13"/>
        <xdr:cNvSpPr txBox="1">
          <a:spLocks noChangeArrowheads="1"/>
        </xdr:cNvSpPr>
      </xdr:nvSpPr>
      <xdr:spPr bwMode="auto">
        <a:xfrm>
          <a:off x="228600" y="1866900"/>
          <a:ext cx="260841" cy="3362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2860" rIns="0" bIns="0" anchor="t" upright="1">
          <a:noAutofit/>
        </a:bodyPr>
        <a:lstStyle/>
        <a:p>
          <a:pPr algn="l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LCA</a:t>
          </a:r>
        </a:p>
        <a:p>
          <a:pPr algn="l" rtl="0">
            <a:defRPr sz="1000"/>
          </a:pPr>
          <a:endParaRPr lang="es-CO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s-CO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LSA</a:t>
          </a:r>
        </a:p>
        <a:p>
          <a:pPr algn="l" rtl="0">
            <a:defRPr sz="1000"/>
          </a:pPr>
          <a:endParaRPr lang="es-CO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s-CO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x+1s</a:t>
          </a:r>
        </a:p>
        <a:p>
          <a:pPr algn="l" rtl="0">
            <a:defRPr sz="1000"/>
          </a:pPr>
          <a:endParaRPr lang="es-CO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s-CO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s-CO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s-CO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s-CO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x-1s</a:t>
          </a:r>
        </a:p>
        <a:p>
          <a:pPr algn="l" rtl="0">
            <a:defRPr sz="1000"/>
          </a:pPr>
          <a:endParaRPr lang="es-CO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s-CO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LIA</a:t>
          </a:r>
        </a:p>
        <a:p>
          <a:pPr algn="l" rtl="0">
            <a:defRPr sz="1000"/>
          </a:pPr>
          <a:endParaRPr lang="es-CO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s-CO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LIC</a:t>
          </a:r>
        </a:p>
      </xdr:txBody>
    </xdr:sp>
    <xdr:clientData/>
  </xdr:oneCellAnchor>
  <xdr:twoCellAnchor>
    <xdr:from>
      <xdr:col>32</xdr:col>
      <xdr:colOff>38100</xdr:colOff>
      <xdr:row>16</xdr:row>
      <xdr:rowOff>28575</xdr:rowOff>
    </xdr:from>
    <xdr:to>
      <xdr:col>32</xdr:col>
      <xdr:colOff>95250</xdr:colOff>
      <xdr:row>16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8629650" y="2476500"/>
          <a:ext cx="571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32</xdr:col>
      <xdr:colOff>19050</xdr:colOff>
      <xdr:row>11</xdr:row>
      <xdr:rowOff>24340</xdr:rowOff>
    </xdr:from>
    <xdr:ext cx="11124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CuadroTexto 5"/>
            <xdr:cNvSpPr txBox="1"/>
          </xdr:nvSpPr>
          <xdr:spPr>
            <a:xfrm>
              <a:off x="8610600" y="1586440"/>
              <a:ext cx="11124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es-CO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6" name="CuadroTexto 5"/>
            <xdr:cNvSpPr txBox="1"/>
          </xdr:nvSpPr>
          <xdr:spPr>
            <a:xfrm>
              <a:off x="8610600" y="1586440"/>
              <a:ext cx="11124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𝑥 ̅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32</xdr:col>
      <xdr:colOff>19050</xdr:colOff>
      <xdr:row>16</xdr:row>
      <xdr:rowOff>3175</xdr:rowOff>
    </xdr:from>
    <xdr:ext cx="11124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CuadroTexto 6"/>
            <xdr:cNvSpPr txBox="1"/>
          </xdr:nvSpPr>
          <xdr:spPr>
            <a:xfrm>
              <a:off x="8610600" y="2451100"/>
              <a:ext cx="11124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es-CO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7" name="CuadroTexto 6"/>
            <xdr:cNvSpPr txBox="1"/>
          </xdr:nvSpPr>
          <xdr:spPr>
            <a:xfrm>
              <a:off x="8610600" y="2451100"/>
              <a:ext cx="11124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𝑥 ̅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32</xdr:col>
      <xdr:colOff>10583</xdr:colOff>
      <xdr:row>18</xdr:row>
      <xdr:rowOff>0</xdr:rowOff>
    </xdr:from>
    <xdr:ext cx="901914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CuadroTexto 7"/>
            <xdr:cNvSpPr txBox="1"/>
          </xdr:nvSpPr>
          <xdr:spPr>
            <a:xfrm>
              <a:off x="8602133" y="2790825"/>
              <a:ext cx="90191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O" sz="1100" b="0" i="1">
                        <a:latin typeface="Cambria Math" panose="02040503050406030204" pitchFamily="18" charset="0"/>
                      </a:rPr>
                      <m:t>𝐿𝑆𝐶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: </m:t>
                    </m:r>
                    <m:acc>
                      <m:accPr>
                        <m:chr m:val="̅"/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  <m:r>
                      <a:rPr lang="es-CO" sz="1100" b="0" i="1">
                        <a:latin typeface="Cambria Math" panose="02040503050406030204" pitchFamily="18" charset="0"/>
                      </a:rPr>
                      <m:t>+3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8" name="CuadroTexto 7"/>
            <xdr:cNvSpPr txBox="1"/>
          </xdr:nvSpPr>
          <xdr:spPr>
            <a:xfrm>
              <a:off x="8602133" y="2790825"/>
              <a:ext cx="90191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𝐿𝑆𝐶: 𝑥 ̅+3𝑠=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32</xdr:col>
      <xdr:colOff>10583</xdr:colOff>
      <xdr:row>18</xdr:row>
      <xdr:rowOff>166158</xdr:rowOff>
    </xdr:from>
    <xdr:ext cx="880754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CuadroTexto 8"/>
            <xdr:cNvSpPr txBox="1"/>
          </xdr:nvSpPr>
          <xdr:spPr>
            <a:xfrm>
              <a:off x="8602133" y="2956983"/>
              <a:ext cx="88075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O" sz="1100" b="0" i="1">
                        <a:latin typeface="Cambria Math" panose="02040503050406030204" pitchFamily="18" charset="0"/>
                      </a:rPr>
                      <m:t>𝐿𝐼𝐶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: </m:t>
                    </m:r>
                    <m:acc>
                      <m:accPr>
                        <m:chr m:val="̅"/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  <m:r>
                      <a:rPr lang="es-CO" sz="1100" b="0" i="1">
                        <a:latin typeface="Cambria Math" panose="02040503050406030204" pitchFamily="18" charset="0"/>
                      </a:rPr>
                      <m:t>−3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9" name="CuadroTexto 8"/>
            <xdr:cNvSpPr txBox="1"/>
          </xdr:nvSpPr>
          <xdr:spPr>
            <a:xfrm>
              <a:off x="8602133" y="2956983"/>
              <a:ext cx="88075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𝐿𝐼𝐶: 𝑥 ̅−3𝑠=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32</xdr:col>
      <xdr:colOff>0</xdr:colOff>
      <xdr:row>20</xdr:row>
      <xdr:rowOff>0</xdr:rowOff>
    </xdr:from>
    <xdr:ext cx="90217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CuadroTexto 9"/>
            <xdr:cNvSpPr txBox="1"/>
          </xdr:nvSpPr>
          <xdr:spPr>
            <a:xfrm>
              <a:off x="8591550" y="3133725"/>
              <a:ext cx="90217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O" sz="1100" b="0" i="1">
                        <a:latin typeface="Cambria Math" panose="02040503050406030204" pitchFamily="18" charset="0"/>
                      </a:rPr>
                      <m:t>𝐿𝑆𝐴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: </m:t>
                    </m:r>
                    <m:acc>
                      <m:accPr>
                        <m:chr m:val="̅"/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  <m:r>
                      <a:rPr lang="es-CO" sz="1100" b="0" i="1">
                        <a:latin typeface="Cambria Math" panose="02040503050406030204" pitchFamily="18" charset="0"/>
                      </a:rPr>
                      <m:t>+2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10" name="CuadroTexto 9"/>
            <xdr:cNvSpPr txBox="1"/>
          </xdr:nvSpPr>
          <xdr:spPr>
            <a:xfrm>
              <a:off x="8591550" y="3133725"/>
              <a:ext cx="90217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𝐿𝑆𝐴: 𝑥 ̅+2𝑠=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32</xdr:col>
      <xdr:colOff>7</xdr:colOff>
      <xdr:row>21</xdr:row>
      <xdr:rowOff>7408</xdr:rowOff>
    </xdr:from>
    <xdr:ext cx="88101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CuadroTexto 10"/>
            <xdr:cNvSpPr txBox="1"/>
          </xdr:nvSpPr>
          <xdr:spPr>
            <a:xfrm>
              <a:off x="8591557" y="3312583"/>
              <a:ext cx="88101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O" sz="1100" b="0" i="1">
                        <a:latin typeface="Cambria Math" panose="02040503050406030204" pitchFamily="18" charset="0"/>
                      </a:rPr>
                      <m:t>𝐿𝐼𝐴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: </m:t>
                    </m:r>
                    <m:acc>
                      <m:accPr>
                        <m:chr m:val="̅"/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  <m:r>
                      <a:rPr lang="es-CO" sz="1100" b="0" i="1">
                        <a:latin typeface="Cambria Math" panose="02040503050406030204" pitchFamily="18" charset="0"/>
                      </a:rPr>
                      <m:t>−2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11" name="CuadroTexto 10"/>
            <xdr:cNvSpPr txBox="1"/>
          </xdr:nvSpPr>
          <xdr:spPr>
            <a:xfrm>
              <a:off x="8591557" y="3312583"/>
              <a:ext cx="88101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𝐿𝐼𝐴: 𝑥 ̅−2𝑠=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32</xdr:col>
      <xdr:colOff>0</xdr:colOff>
      <xdr:row>22</xdr:row>
      <xdr:rowOff>0</xdr:rowOff>
    </xdr:from>
    <xdr:ext cx="60112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CuadroTexto 11"/>
            <xdr:cNvSpPr txBox="1"/>
          </xdr:nvSpPr>
          <xdr:spPr>
            <a:xfrm>
              <a:off x="8591550" y="3476625"/>
              <a:ext cx="60112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O" sz="1100" b="0" i="1">
                        <a:latin typeface="Cambria Math" panose="02040503050406030204" pitchFamily="18" charset="0"/>
                      </a:rPr>
                      <m:t> </m:t>
                    </m:r>
                    <m:acc>
                      <m:accPr>
                        <m:chr m:val="̅"/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  <m:r>
                      <a:rPr lang="es-CO" sz="1100" b="0" i="1">
                        <a:latin typeface="Cambria Math" panose="02040503050406030204" pitchFamily="18" charset="0"/>
                      </a:rPr>
                      <m:t>+1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12" name="CuadroTexto 11"/>
            <xdr:cNvSpPr txBox="1"/>
          </xdr:nvSpPr>
          <xdr:spPr>
            <a:xfrm>
              <a:off x="8591550" y="3476625"/>
              <a:ext cx="60112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 𝑥 ̅+1𝑠=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32</xdr:col>
      <xdr:colOff>21173</xdr:colOff>
      <xdr:row>23</xdr:row>
      <xdr:rowOff>7408</xdr:rowOff>
    </xdr:from>
    <xdr:ext cx="57009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CuadroTexto 12"/>
            <xdr:cNvSpPr txBox="1"/>
          </xdr:nvSpPr>
          <xdr:spPr>
            <a:xfrm>
              <a:off x="8612723" y="3655483"/>
              <a:ext cx="57009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  <m:r>
                      <a:rPr lang="es-CO" sz="1100" b="0" i="1">
                        <a:latin typeface="Cambria Math" panose="02040503050406030204" pitchFamily="18" charset="0"/>
                      </a:rPr>
                      <m:t>−1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13" name="CuadroTexto 12"/>
            <xdr:cNvSpPr txBox="1"/>
          </xdr:nvSpPr>
          <xdr:spPr>
            <a:xfrm>
              <a:off x="8612723" y="3655483"/>
              <a:ext cx="57009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𝑥 ̅−1𝑠=</a:t>
              </a:r>
              <a:endParaRPr lang="es-CO" sz="1100"/>
            </a:p>
          </xdr:txBody>
        </xdr:sp>
      </mc:Fallback>
    </mc:AlternateContent>
    <xdr:clientData/>
  </xdr:oneCellAnchor>
  <xdr:twoCellAnchor>
    <xdr:from>
      <xdr:col>0</xdr:col>
      <xdr:colOff>444500</xdr:colOff>
      <xdr:row>0</xdr:row>
      <xdr:rowOff>84666</xdr:rowOff>
    </xdr:from>
    <xdr:to>
      <xdr:col>3</xdr:col>
      <xdr:colOff>7408</xdr:colOff>
      <xdr:row>4</xdr:row>
      <xdr:rowOff>211667</xdr:rowOff>
    </xdr:to>
    <xdr:pic>
      <xdr:nvPicPr>
        <xdr:cNvPr id="14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" y="84666"/>
          <a:ext cx="695325" cy="889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222250</xdr:colOff>
      <xdr:row>0</xdr:row>
      <xdr:rowOff>0</xdr:rowOff>
    </xdr:from>
    <xdr:to>
      <xdr:col>35</xdr:col>
      <xdr:colOff>328084</xdr:colOff>
      <xdr:row>3</xdr:row>
      <xdr:rowOff>105833</xdr:rowOff>
    </xdr:to>
    <xdr:sp macro="" textlink="">
      <xdr:nvSpPr>
        <xdr:cNvPr id="15" name="2 CuadroTexto"/>
        <xdr:cNvSpPr txBox="1"/>
      </xdr:nvSpPr>
      <xdr:spPr>
        <a:xfrm>
          <a:off x="5164667" y="0"/>
          <a:ext cx="4762500" cy="6244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CLAUDITA/EPA/Actividades%20realizadas/Enero/ALCALINIDA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CLAUDITA/EPA/Actividades%20realizadas/Enero/VIG-LECA-R-013%20Cartas%20de%20control%20V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CIEMBRE"/>
      <sheetName val="ENERO 2015"/>
      <sheetName val="FEBRERO 2015"/>
      <sheetName val="MARZO 2015"/>
      <sheetName val="ABRIL2015"/>
      <sheetName val="MAYO2015"/>
      <sheetName val="JUNIO2015 "/>
      <sheetName val="JULIO2015"/>
      <sheetName val="AGOSTO20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3">
          <cell r="AH13">
            <v>31</v>
          </cell>
        </row>
        <row r="14">
          <cell r="AH14">
            <v>50.129354838709659</v>
          </cell>
        </row>
        <row r="15">
          <cell r="AH15">
            <v>0.10154590042179443</v>
          </cell>
        </row>
      </sheetData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OSTO2015"/>
      <sheetName val="carta de control"/>
      <sheetName val="carta de control (2)"/>
    </sheetNames>
    <sheetDataSet>
      <sheetData sheetId="0">
        <row r="5">
          <cell r="AN5" t="str">
            <v>media</v>
          </cell>
          <cell r="AO5" t="str">
            <v>x+1s</v>
          </cell>
          <cell r="AP5" t="str">
            <v>x-1s</v>
          </cell>
          <cell r="AQ5" t="str">
            <v>lsa</v>
          </cell>
          <cell r="AR5" t="str">
            <v>lia</v>
          </cell>
          <cell r="AS5" t="str">
            <v>lsc</v>
          </cell>
          <cell r="AT5" t="str">
            <v>lic</v>
          </cell>
        </row>
        <row r="7">
          <cell r="AM7">
            <v>1</v>
          </cell>
          <cell r="AN7">
            <v>50.129354838709659</v>
          </cell>
          <cell r="AO7">
            <v>50.230900739131457</v>
          </cell>
          <cell r="AP7">
            <v>50.027808938287862</v>
          </cell>
          <cell r="AQ7">
            <v>50.332446639553247</v>
          </cell>
          <cell r="AR7">
            <v>49.926263037866072</v>
          </cell>
          <cell r="AS7">
            <v>50.433992539975044</v>
          </cell>
          <cell r="AT7">
            <v>49.824717137444274</v>
          </cell>
        </row>
        <row r="8">
          <cell r="AM8">
            <v>2</v>
          </cell>
          <cell r="AN8">
            <v>50.129354838709659</v>
          </cell>
          <cell r="AO8">
            <v>50.230900739131457</v>
          </cell>
          <cell r="AP8">
            <v>50.027808938287862</v>
          </cell>
          <cell r="AQ8">
            <v>50.332446639553247</v>
          </cell>
          <cell r="AR8">
            <v>49.926263037866072</v>
          </cell>
          <cell r="AS8">
            <v>50.433992539975044</v>
          </cell>
          <cell r="AT8">
            <v>49.824717137444274</v>
          </cell>
        </row>
        <row r="9">
          <cell r="AM9">
            <v>3</v>
          </cell>
          <cell r="AN9">
            <v>50.129354838709659</v>
          </cell>
          <cell r="AO9">
            <v>50.230900739131457</v>
          </cell>
          <cell r="AP9">
            <v>50.027808938287862</v>
          </cell>
          <cell r="AQ9">
            <v>50.332446639553247</v>
          </cell>
          <cell r="AR9">
            <v>49.926263037866072</v>
          </cell>
          <cell r="AS9">
            <v>50.433992539975044</v>
          </cell>
          <cell r="AT9">
            <v>49.824717137444274</v>
          </cell>
        </row>
        <row r="10">
          <cell r="AM10">
            <v>4</v>
          </cell>
          <cell r="AN10">
            <v>50.129354838709659</v>
          </cell>
          <cell r="AO10">
            <v>50.230900739131457</v>
          </cell>
          <cell r="AP10">
            <v>50.027808938287862</v>
          </cell>
          <cell r="AQ10">
            <v>50.332446639553247</v>
          </cell>
          <cell r="AR10">
            <v>49.926263037866072</v>
          </cell>
          <cell r="AS10">
            <v>50.433992539975044</v>
          </cell>
          <cell r="AT10">
            <v>49.824717137444274</v>
          </cell>
        </row>
        <row r="11">
          <cell r="AM11">
            <v>5</v>
          </cell>
          <cell r="AN11">
            <v>50.129354838709659</v>
          </cell>
          <cell r="AO11">
            <v>50.230900739131457</v>
          </cell>
          <cell r="AP11">
            <v>50.027808938287862</v>
          </cell>
          <cell r="AQ11">
            <v>50.332446639553247</v>
          </cell>
          <cell r="AR11">
            <v>49.926263037866072</v>
          </cell>
          <cell r="AS11">
            <v>50.433992539975044</v>
          </cell>
          <cell r="AT11">
            <v>49.824717137444274</v>
          </cell>
        </row>
        <row r="12">
          <cell r="AM12">
            <v>6</v>
          </cell>
          <cell r="AN12">
            <v>50.129354838709659</v>
          </cell>
          <cell r="AO12">
            <v>50.230900739131457</v>
          </cell>
          <cell r="AP12">
            <v>50.027808938287862</v>
          </cell>
          <cell r="AQ12">
            <v>50.332446639553247</v>
          </cell>
          <cell r="AR12">
            <v>49.926263037866072</v>
          </cell>
          <cell r="AS12">
            <v>50.433992539975044</v>
          </cell>
          <cell r="AT12">
            <v>49.824717137444274</v>
          </cell>
        </row>
        <row r="13">
          <cell r="AM13">
            <v>7</v>
          </cell>
          <cell r="AN13">
            <v>50.129354838709659</v>
          </cell>
          <cell r="AO13">
            <v>50.230900739131457</v>
          </cell>
          <cell r="AP13">
            <v>50.027808938287862</v>
          </cell>
          <cell r="AQ13">
            <v>50.332446639553247</v>
          </cell>
          <cell r="AR13">
            <v>49.926263037866072</v>
          </cell>
          <cell r="AS13">
            <v>50.433992539975044</v>
          </cell>
          <cell r="AT13">
            <v>49.824717137444274</v>
          </cell>
        </row>
        <row r="14">
          <cell r="AM14">
            <v>8</v>
          </cell>
          <cell r="AN14">
            <v>50.129354838709659</v>
          </cell>
          <cell r="AO14">
            <v>50.230900739131457</v>
          </cell>
          <cell r="AP14">
            <v>50.027808938287862</v>
          </cell>
          <cell r="AQ14">
            <v>50.332446639553247</v>
          </cell>
          <cell r="AR14">
            <v>49.926263037866072</v>
          </cell>
          <cell r="AS14">
            <v>50.433992539975044</v>
          </cell>
          <cell r="AT14">
            <v>49.824717137444274</v>
          </cell>
        </row>
        <row r="15">
          <cell r="AM15">
            <v>9</v>
          </cell>
          <cell r="AN15">
            <v>50.129354838709659</v>
          </cell>
          <cell r="AO15">
            <v>50.230900739131457</v>
          </cell>
          <cell r="AP15">
            <v>50.027808938287862</v>
          </cell>
          <cell r="AQ15">
            <v>50.332446639553247</v>
          </cell>
          <cell r="AR15">
            <v>49.926263037866072</v>
          </cell>
          <cell r="AS15">
            <v>50.433992539975044</v>
          </cell>
          <cell r="AT15">
            <v>49.824717137444274</v>
          </cell>
        </row>
        <row r="16">
          <cell r="AM16">
            <v>10</v>
          </cell>
          <cell r="AN16">
            <v>50.129354838709659</v>
          </cell>
          <cell r="AO16">
            <v>50.230900739131457</v>
          </cell>
          <cell r="AP16">
            <v>50.027808938287862</v>
          </cell>
          <cell r="AQ16">
            <v>50.332446639553247</v>
          </cell>
          <cell r="AR16">
            <v>49.926263037866072</v>
          </cell>
          <cell r="AS16">
            <v>50.433992539975044</v>
          </cell>
          <cell r="AT16">
            <v>49.824717137444274</v>
          </cell>
        </row>
        <row r="17">
          <cell r="AM17">
            <v>11</v>
          </cell>
          <cell r="AN17">
            <v>50.129354838709659</v>
          </cell>
          <cell r="AO17">
            <v>50.230900739131457</v>
          </cell>
          <cell r="AP17">
            <v>50.027808938287862</v>
          </cell>
          <cell r="AQ17">
            <v>50.332446639553247</v>
          </cell>
          <cell r="AR17">
            <v>49.926263037866072</v>
          </cell>
          <cell r="AS17">
            <v>50.433992539975044</v>
          </cell>
          <cell r="AT17">
            <v>49.824717137444274</v>
          </cell>
        </row>
        <row r="18">
          <cell r="AM18">
            <v>12</v>
          </cell>
          <cell r="AN18">
            <v>50.129354838709659</v>
          </cell>
          <cell r="AO18">
            <v>50.230900739131457</v>
          </cell>
          <cell r="AP18">
            <v>50.027808938287862</v>
          </cell>
          <cell r="AQ18">
            <v>50.332446639553247</v>
          </cell>
          <cell r="AR18">
            <v>49.926263037866072</v>
          </cell>
          <cell r="AS18">
            <v>50.433992539975044</v>
          </cell>
          <cell r="AT18">
            <v>49.824717137444274</v>
          </cell>
        </row>
        <row r="19">
          <cell r="AM19">
            <v>13</v>
          </cell>
          <cell r="AN19">
            <v>50.129354838709659</v>
          </cell>
          <cell r="AO19">
            <v>50.230900739131457</v>
          </cell>
          <cell r="AP19">
            <v>50.027808938287862</v>
          </cell>
          <cell r="AQ19">
            <v>50.332446639553247</v>
          </cell>
          <cell r="AR19">
            <v>49.926263037866072</v>
          </cell>
          <cell r="AS19">
            <v>50.433992539975044</v>
          </cell>
          <cell r="AT19">
            <v>49.824717137444274</v>
          </cell>
        </row>
        <row r="20">
          <cell r="AM20">
            <v>14</v>
          </cell>
          <cell r="AN20">
            <v>50.129354838709659</v>
          </cell>
          <cell r="AO20">
            <v>50.230900739131457</v>
          </cell>
          <cell r="AP20">
            <v>50.027808938287862</v>
          </cell>
          <cell r="AQ20">
            <v>50.332446639553247</v>
          </cell>
          <cell r="AR20">
            <v>49.926263037866072</v>
          </cell>
          <cell r="AS20">
            <v>50.433992539975044</v>
          </cell>
          <cell r="AT20">
            <v>49.824717137444274</v>
          </cell>
        </row>
        <row r="21">
          <cell r="AM21">
            <v>15</v>
          </cell>
          <cell r="AN21">
            <v>50.129354838709659</v>
          </cell>
          <cell r="AO21">
            <v>50.230900739131457</v>
          </cell>
          <cell r="AP21">
            <v>50.027808938287862</v>
          </cell>
          <cell r="AQ21">
            <v>50.332446639553247</v>
          </cell>
          <cell r="AR21">
            <v>49.926263037866072</v>
          </cell>
          <cell r="AS21">
            <v>50.433992539975044</v>
          </cell>
          <cell r="AT21">
            <v>49.824717137444274</v>
          </cell>
        </row>
        <row r="22">
          <cell r="AM22">
            <v>16</v>
          </cell>
          <cell r="AN22">
            <v>50.129354838709659</v>
          </cell>
          <cell r="AO22">
            <v>50.230900739131457</v>
          </cell>
          <cell r="AP22">
            <v>50.027808938287862</v>
          </cell>
          <cell r="AQ22">
            <v>50.332446639553247</v>
          </cell>
          <cell r="AR22">
            <v>49.926263037866072</v>
          </cell>
          <cell r="AS22">
            <v>50.433992539975044</v>
          </cell>
          <cell r="AT22">
            <v>49.824717137444274</v>
          </cell>
        </row>
        <row r="23">
          <cell r="AM23">
            <v>17</v>
          </cell>
          <cell r="AN23">
            <v>50.129354838709659</v>
          </cell>
          <cell r="AO23">
            <v>50.230900739131457</v>
          </cell>
          <cell r="AP23">
            <v>50.027808938287862</v>
          </cell>
          <cell r="AQ23">
            <v>50.332446639553247</v>
          </cell>
          <cell r="AR23">
            <v>49.926263037866072</v>
          </cell>
          <cell r="AS23">
            <v>50.433992539975044</v>
          </cell>
          <cell r="AT23">
            <v>49.824717137444274</v>
          </cell>
        </row>
        <row r="24">
          <cell r="AM24">
            <v>18</v>
          </cell>
          <cell r="AN24">
            <v>50.129354838709659</v>
          </cell>
          <cell r="AO24">
            <v>50.230900739131457</v>
          </cell>
          <cell r="AP24">
            <v>50.027808938287862</v>
          </cell>
          <cell r="AQ24">
            <v>50.332446639553247</v>
          </cell>
          <cell r="AR24">
            <v>49.926263037866072</v>
          </cell>
          <cell r="AS24">
            <v>50.433992539975044</v>
          </cell>
          <cell r="AT24">
            <v>49.824717137444274</v>
          </cell>
        </row>
        <row r="25">
          <cell r="AM25">
            <v>19</v>
          </cell>
          <cell r="AN25">
            <v>50.129354838709659</v>
          </cell>
          <cell r="AO25">
            <v>50.230900739131457</v>
          </cell>
          <cell r="AP25">
            <v>50.027808938287862</v>
          </cell>
          <cell r="AQ25">
            <v>50.332446639553247</v>
          </cell>
          <cell r="AR25">
            <v>49.926263037866072</v>
          </cell>
          <cell r="AS25">
            <v>50.433992539975044</v>
          </cell>
          <cell r="AT25">
            <v>49.824717137444274</v>
          </cell>
        </row>
        <row r="26">
          <cell r="AM26">
            <v>20</v>
          </cell>
          <cell r="AN26">
            <v>50.129354838709659</v>
          </cell>
          <cell r="AO26">
            <v>50.230900739131457</v>
          </cell>
          <cell r="AP26">
            <v>50.027808938287862</v>
          </cell>
          <cell r="AQ26">
            <v>50.332446639553247</v>
          </cell>
          <cell r="AR26">
            <v>49.926263037866072</v>
          </cell>
          <cell r="AS26">
            <v>50.433992539975044</v>
          </cell>
          <cell r="AT26">
            <v>49.824717137444274</v>
          </cell>
        </row>
        <row r="27">
          <cell r="AM27">
            <v>21</v>
          </cell>
          <cell r="AN27">
            <v>50.129354838709659</v>
          </cell>
          <cell r="AO27">
            <v>50.230900739131457</v>
          </cell>
          <cell r="AP27">
            <v>50.027808938287862</v>
          </cell>
          <cell r="AQ27">
            <v>50.332446639553247</v>
          </cell>
          <cell r="AR27">
            <v>49.926263037866072</v>
          </cell>
          <cell r="AS27">
            <v>50.433992539975044</v>
          </cell>
          <cell r="AT27">
            <v>49.824717137444274</v>
          </cell>
        </row>
        <row r="28">
          <cell r="AM28">
            <v>22</v>
          </cell>
          <cell r="AN28">
            <v>50.129354838709659</v>
          </cell>
          <cell r="AO28">
            <v>50.230900739131457</v>
          </cell>
          <cell r="AP28">
            <v>50.027808938287862</v>
          </cell>
          <cell r="AQ28">
            <v>50.332446639553247</v>
          </cell>
          <cell r="AR28">
            <v>49.926263037866072</v>
          </cell>
          <cell r="AS28">
            <v>50.433992539975044</v>
          </cell>
          <cell r="AT28">
            <v>49.824717137444274</v>
          </cell>
        </row>
        <row r="29">
          <cell r="AM29">
            <v>23</v>
          </cell>
          <cell r="AN29">
            <v>50.129354838709659</v>
          </cell>
          <cell r="AO29">
            <v>50.230900739131457</v>
          </cell>
          <cell r="AP29">
            <v>50.027808938287862</v>
          </cell>
          <cell r="AQ29">
            <v>50.332446639553247</v>
          </cell>
          <cell r="AR29">
            <v>49.926263037866072</v>
          </cell>
          <cell r="AS29">
            <v>50.433992539975044</v>
          </cell>
          <cell r="AT29">
            <v>49.824717137444274</v>
          </cell>
        </row>
        <row r="30">
          <cell r="AM30">
            <v>24</v>
          </cell>
          <cell r="AN30">
            <v>50.129354838709659</v>
          </cell>
          <cell r="AO30">
            <v>50.230900739131457</v>
          </cell>
          <cell r="AP30">
            <v>50.027808938287862</v>
          </cell>
          <cell r="AQ30">
            <v>50.332446639553247</v>
          </cell>
          <cell r="AR30">
            <v>49.926263037866072</v>
          </cell>
          <cell r="AS30">
            <v>50.433992539975044</v>
          </cell>
          <cell r="AT30">
            <v>49.824717137444274</v>
          </cell>
        </row>
        <row r="31">
          <cell r="AM31">
            <v>25</v>
          </cell>
          <cell r="AN31">
            <v>50.129354838709659</v>
          </cell>
          <cell r="AO31">
            <v>50.230900739131457</v>
          </cell>
          <cell r="AP31">
            <v>50.027808938287862</v>
          </cell>
          <cell r="AQ31">
            <v>50.332446639553247</v>
          </cell>
          <cell r="AR31">
            <v>49.926263037866072</v>
          </cell>
          <cell r="AS31">
            <v>50.433992539975044</v>
          </cell>
          <cell r="AT31">
            <v>49.824717137444274</v>
          </cell>
        </row>
        <row r="32">
          <cell r="AM32">
            <v>26</v>
          </cell>
          <cell r="AN32">
            <v>50.129354838709659</v>
          </cell>
          <cell r="AO32">
            <v>50.230900739131457</v>
          </cell>
          <cell r="AP32">
            <v>50.027808938287862</v>
          </cell>
          <cell r="AQ32">
            <v>50.332446639553247</v>
          </cell>
          <cell r="AR32">
            <v>49.926263037866072</v>
          </cell>
          <cell r="AS32">
            <v>50.433992539975044</v>
          </cell>
          <cell r="AT32">
            <v>49.824717137444274</v>
          </cell>
        </row>
        <row r="33">
          <cell r="AM33">
            <v>27</v>
          </cell>
          <cell r="AN33">
            <v>50.129354838709659</v>
          </cell>
          <cell r="AO33">
            <v>50.230900739131457</v>
          </cell>
          <cell r="AP33">
            <v>50.027808938287862</v>
          </cell>
          <cell r="AQ33">
            <v>50.332446639553247</v>
          </cell>
          <cell r="AR33">
            <v>49.926263037866072</v>
          </cell>
          <cell r="AS33">
            <v>50.433992539975044</v>
          </cell>
          <cell r="AT33">
            <v>49.824717137444274</v>
          </cell>
        </row>
        <row r="34">
          <cell r="AM34">
            <v>28</v>
          </cell>
          <cell r="AN34">
            <v>50.129354838709659</v>
          </cell>
          <cell r="AO34">
            <v>50.230900739131457</v>
          </cell>
          <cell r="AP34">
            <v>50.027808938287862</v>
          </cell>
          <cell r="AQ34">
            <v>50.332446639553247</v>
          </cell>
          <cell r="AR34">
            <v>49.926263037866072</v>
          </cell>
          <cell r="AS34">
            <v>50.433992539975044</v>
          </cell>
          <cell r="AT34">
            <v>49.824717137444274</v>
          </cell>
        </row>
        <row r="35">
          <cell r="AM35">
            <v>29</v>
          </cell>
          <cell r="AN35">
            <v>50.129354838709659</v>
          </cell>
          <cell r="AO35">
            <v>50.230900739131457</v>
          </cell>
          <cell r="AP35">
            <v>50.027808938287862</v>
          </cell>
          <cell r="AQ35">
            <v>50.332446639553247</v>
          </cell>
          <cell r="AR35">
            <v>49.926263037866072</v>
          </cell>
          <cell r="AS35">
            <v>50.433992539975044</v>
          </cell>
          <cell r="AT35">
            <v>49.824717137444274</v>
          </cell>
        </row>
        <row r="36">
          <cell r="AM36">
            <v>30</v>
          </cell>
          <cell r="AN36">
            <v>50.129354838709659</v>
          </cell>
          <cell r="AO36">
            <v>50.230900739131457</v>
          </cell>
          <cell r="AP36">
            <v>50.027808938287862</v>
          </cell>
          <cell r="AQ36">
            <v>50.332446639553247</v>
          </cell>
          <cell r="AR36">
            <v>49.926263037866072</v>
          </cell>
          <cell r="AS36">
            <v>50.433992539975044</v>
          </cell>
          <cell r="AT36">
            <v>49.824717137444274</v>
          </cell>
        </row>
        <row r="37">
          <cell r="AM37">
            <v>31</v>
          </cell>
          <cell r="AN37">
            <v>50.129354838709659</v>
          </cell>
          <cell r="AO37">
            <v>50.230900739131457</v>
          </cell>
          <cell r="AP37">
            <v>50.027808938287862</v>
          </cell>
          <cell r="AQ37">
            <v>50.332446639553247</v>
          </cell>
          <cell r="AR37">
            <v>49.926263037866072</v>
          </cell>
          <cell r="AS37">
            <v>50.433992539975044</v>
          </cell>
          <cell r="AT37">
            <v>49.824717137444274</v>
          </cell>
        </row>
        <row r="38">
          <cell r="AM38">
            <v>32</v>
          </cell>
          <cell r="AN38">
            <v>50.129354838709659</v>
          </cell>
          <cell r="AO38">
            <v>50.230900739131457</v>
          </cell>
          <cell r="AP38">
            <v>50.027808938287862</v>
          </cell>
          <cell r="AQ38">
            <v>50.332446639553247</v>
          </cell>
          <cell r="AR38">
            <v>49.926263037866072</v>
          </cell>
          <cell r="AS38">
            <v>50.433992539975044</v>
          </cell>
          <cell r="AT38">
            <v>49.824717137444274</v>
          </cell>
        </row>
        <row r="39">
          <cell r="AM39">
            <v>33</v>
          </cell>
          <cell r="AN39">
            <v>50.129354838709659</v>
          </cell>
          <cell r="AO39">
            <v>50.230900739131457</v>
          </cell>
          <cell r="AP39">
            <v>50.027808938287862</v>
          </cell>
          <cell r="AQ39">
            <v>50.332446639553247</v>
          </cell>
          <cell r="AR39">
            <v>49.926263037866072</v>
          </cell>
          <cell r="AS39">
            <v>50.433992539975044</v>
          </cell>
          <cell r="AT39">
            <v>49.824717137444274</v>
          </cell>
        </row>
        <row r="40">
          <cell r="AM40">
            <v>34</v>
          </cell>
          <cell r="AN40">
            <v>50.129354838709659</v>
          </cell>
          <cell r="AO40">
            <v>50.230900739131457</v>
          </cell>
          <cell r="AP40">
            <v>50.027808938287862</v>
          </cell>
          <cell r="AQ40">
            <v>50.332446639553247</v>
          </cell>
          <cell r="AR40">
            <v>49.926263037866072</v>
          </cell>
          <cell r="AS40">
            <v>50.433992539975044</v>
          </cell>
          <cell r="AT40">
            <v>49.824717137444274</v>
          </cell>
        </row>
        <row r="41">
          <cell r="AM41">
            <v>35</v>
          </cell>
          <cell r="AN41">
            <v>50.129354838709659</v>
          </cell>
          <cell r="AO41">
            <v>50.230900739131457</v>
          </cell>
          <cell r="AP41">
            <v>50.027808938287862</v>
          </cell>
          <cell r="AQ41">
            <v>50.332446639553247</v>
          </cell>
          <cell r="AR41">
            <v>49.926263037866072</v>
          </cell>
          <cell r="AS41">
            <v>50.433992539975044</v>
          </cell>
          <cell r="AT41">
            <v>49.824717137444274</v>
          </cell>
        </row>
        <row r="42">
          <cell r="AM42">
            <v>36</v>
          </cell>
          <cell r="AN42">
            <v>50.129354838709659</v>
          </cell>
          <cell r="AO42">
            <v>50.230900739131457</v>
          </cell>
          <cell r="AP42">
            <v>50.027808938287862</v>
          </cell>
          <cell r="AQ42">
            <v>50.332446639553247</v>
          </cell>
          <cell r="AR42">
            <v>49.926263037866072</v>
          </cell>
          <cell r="AS42">
            <v>50.433992539975044</v>
          </cell>
          <cell r="AT42">
            <v>49.824717137444274</v>
          </cell>
        </row>
        <row r="43">
          <cell r="AM43">
            <v>37</v>
          </cell>
          <cell r="AN43">
            <v>50.129354838709659</v>
          </cell>
          <cell r="AO43">
            <v>50.230900739131457</v>
          </cell>
          <cell r="AP43">
            <v>50.027808938287862</v>
          </cell>
          <cell r="AQ43">
            <v>50.332446639553247</v>
          </cell>
          <cell r="AR43">
            <v>49.926263037866072</v>
          </cell>
          <cell r="AS43">
            <v>50.433992539975044</v>
          </cell>
          <cell r="AT43">
            <v>49.824717137444274</v>
          </cell>
        </row>
        <row r="44">
          <cell r="AM44">
            <v>38</v>
          </cell>
          <cell r="AN44">
            <v>50.129354838709659</v>
          </cell>
          <cell r="AO44">
            <v>50.230900739131457</v>
          </cell>
          <cell r="AP44">
            <v>50.027808938287862</v>
          </cell>
          <cell r="AQ44">
            <v>50.332446639553247</v>
          </cell>
          <cell r="AR44">
            <v>49.926263037866072</v>
          </cell>
          <cell r="AS44">
            <v>50.433992539975044</v>
          </cell>
          <cell r="AT44">
            <v>49.824717137444274</v>
          </cell>
        </row>
        <row r="45">
          <cell r="AM45">
            <v>39</v>
          </cell>
          <cell r="AN45">
            <v>50.129354838709659</v>
          </cell>
          <cell r="AO45">
            <v>50.230900739131457</v>
          </cell>
          <cell r="AP45">
            <v>50.027808938287862</v>
          </cell>
          <cell r="AQ45">
            <v>50.332446639553247</v>
          </cell>
          <cell r="AR45">
            <v>49.926263037866072</v>
          </cell>
          <cell r="AS45">
            <v>50.433992539975044</v>
          </cell>
          <cell r="AT45">
            <v>49.824717137444274</v>
          </cell>
        </row>
        <row r="46">
          <cell r="AM46">
            <v>40</v>
          </cell>
          <cell r="AN46">
            <v>50.129354838709659</v>
          </cell>
          <cell r="AO46">
            <v>50.230900739131457</v>
          </cell>
          <cell r="AP46">
            <v>50.027808938287862</v>
          </cell>
          <cell r="AQ46">
            <v>50.332446639553247</v>
          </cell>
          <cell r="AR46">
            <v>49.926263037866072</v>
          </cell>
          <cell r="AS46">
            <v>50.433992539975044</v>
          </cell>
          <cell r="AT46">
            <v>49.824717137444274</v>
          </cell>
        </row>
        <row r="47">
          <cell r="AM47">
            <v>41</v>
          </cell>
          <cell r="AN47">
            <v>50.129354838709659</v>
          </cell>
          <cell r="AO47">
            <v>50.230900739131457</v>
          </cell>
          <cell r="AP47">
            <v>50.027808938287862</v>
          </cell>
          <cell r="AQ47">
            <v>50.332446639553247</v>
          </cell>
          <cell r="AR47">
            <v>49.926263037866072</v>
          </cell>
          <cell r="AS47">
            <v>50.433992539975044</v>
          </cell>
          <cell r="AT47">
            <v>49.824717137444274</v>
          </cell>
        </row>
        <row r="48">
          <cell r="AM48">
            <v>42</v>
          </cell>
          <cell r="AN48">
            <v>50.129354838709659</v>
          </cell>
          <cell r="AO48">
            <v>50.230900739131457</v>
          </cell>
          <cell r="AP48">
            <v>50.027808938287862</v>
          </cell>
          <cell r="AQ48">
            <v>50.332446639553247</v>
          </cell>
          <cell r="AR48">
            <v>49.926263037866072</v>
          </cell>
          <cell r="AS48">
            <v>50.433992539975044</v>
          </cell>
          <cell r="AT48">
            <v>49.824717137444274</v>
          </cell>
        </row>
        <row r="49">
          <cell r="AM49">
            <v>43</v>
          </cell>
          <cell r="AN49">
            <v>50.129354838709659</v>
          </cell>
          <cell r="AO49">
            <v>50.230900739131457</v>
          </cell>
          <cell r="AP49">
            <v>50.027808938287862</v>
          </cell>
          <cell r="AQ49">
            <v>50.332446639553247</v>
          </cell>
          <cell r="AR49">
            <v>49.926263037866072</v>
          </cell>
          <cell r="AS49">
            <v>50.433992539975044</v>
          </cell>
          <cell r="AT49">
            <v>49.824717137444274</v>
          </cell>
        </row>
        <row r="50">
          <cell r="AM50">
            <v>44</v>
          </cell>
          <cell r="AN50">
            <v>50.129354838709659</v>
          </cell>
          <cell r="AO50">
            <v>50.230900739131457</v>
          </cell>
          <cell r="AP50">
            <v>50.027808938287862</v>
          </cell>
          <cell r="AQ50">
            <v>50.332446639553247</v>
          </cell>
          <cell r="AR50">
            <v>49.926263037866072</v>
          </cell>
          <cell r="AS50">
            <v>50.433992539975044</v>
          </cell>
          <cell r="AT50">
            <v>49.824717137444274</v>
          </cell>
        </row>
        <row r="51">
          <cell r="AM51">
            <v>45</v>
          </cell>
          <cell r="AN51">
            <v>50.129354838709659</v>
          </cell>
          <cell r="AO51">
            <v>50.230900739131457</v>
          </cell>
          <cell r="AP51">
            <v>50.027808938287862</v>
          </cell>
          <cell r="AQ51">
            <v>50.332446639553247</v>
          </cell>
          <cell r="AR51">
            <v>49.926263037866072</v>
          </cell>
          <cell r="AS51">
            <v>50.433992539975044</v>
          </cell>
          <cell r="AT51">
            <v>49.824717137444274</v>
          </cell>
        </row>
        <row r="52">
          <cell r="AM52">
            <v>46</v>
          </cell>
          <cell r="AN52">
            <v>50.129354838709659</v>
          </cell>
          <cell r="AO52">
            <v>50.230900739131457</v>
          </cell>
          <cell r="AP52">
            <v>50.027808938287862</v>
          </cell>
          <cell r="AQ52">
            <v>50.332446639553247</v>
          </cell>
          <cell r="AR52">
            <v>49.926263037866072</v>
          </cell>
          <cell r="AS52">
            <v>50.433992539975044</v>
          </cell>
          <cell r="AT52">
            <v>49.824717137444274</v>
          </cell>
        </row>
        <row r="53">
          <cell r="AM53">
            <v>47</v>
          </cell>
          <cell r="AN53">
            <v>50.129354838709659</v>
          </cell>
          <cell r="AO53">
            <v>50.230900739131457</v>
          </cell>
          <cell r="AP53">
            <v>50.027808938287862</v>
          </cell>
          <cell r="AQ53">
            <v>50.332446639553247</v>
          </cell>
          <cell r="AR53">
            <v>49.926263037866072</v>
          </cell>
          <cell r="AS53">
            <v>50.433992539975044</v>
          </cell>
          <cell r="AT53">
            <v>49.824717137444274</v>
          </cell>
        </row>
        <row r="54">
          <cell r="AM54">
            <v>48</v>
          </cell>
          <cell r="AN54">
            <v>50.129354838709659</v>
          </cell>
          <cell r="AO54">
            <v>50.230900739131457</v>
          </cell>
          <cell r="AP54">
            <v>50.027808938287862</v>
          </cell>
          <cell r="AQ54">
            <v>50.332446639553247</v>
          </cell>
          <cell r="AR54">
            <v>49.926263037866072</v>
          </cell>
          <cell r="AS54">
            <v>50.433992539975044</v>
          </cell>
          <cell r="AT54">
            <v>49.824717137444274</v>
          </cell>
        </row>
        <row r="55">
          <cell r="AM55">
            <v>49</v>
          </cell>
          <cell r="AN55">
            <v>50.129354838709659</v>
          </cell>
          <cell r="AO55">
            <v>50.230900739131457</v>
          </cell>
          <cell r="AP55">
            <v>50.027808938287862</v>
          </cell>
          <cell r="AQ55">
            <v>50.332446639553247</v>
          </cell>
          <cell r="AR55">
            <v>49.926263037866072</v>
          </cell>
          <cell r="AS55">
            <v>50.433992539975044</v>
          </cell>
          <cell r="AT55">
            <v>49.824717137444274</v>
          </cell>
        </row>
        <row r="56">
          <cell r="AM56">
            <v>50</v>
          </cell>
          <cell r="AN56">
            <v>50.129354838709659</v>
          </cell>
          <cell r="AO56">
            <v>50.230900739131457</v>
          </cell>
          <cell r="AP56">
            <v>50.027808938287862</v>
          </cell>
          <cell r="AQ56">
            <v>50.332446639553247</v>
          </cell>
          <cell r="AR56">
            <v>49.926263037866072</v>
          </cell>
          <cell r="AS56">
            <v>50.433992539975044</v>
          </cell>
          <cell r="AT56">
            <v>49.824717137444274</v>
          </cell>
        </row>
        <row r="57">
          <cell r="AM57">
            <v>51</v>
          </cell>
          <cell r="AN57">
            <v>50.129354838709659</v>
          </cell>
          <cell r="AO57">
            <v>50.230900739131457</v>
          </cell>
          <cell r="AP57">
            <v>50.027808938287862</v>
          </cell>
          <cell r="AQ57">
            <v>50.332446639553247</v>
          </cell>
          <cell r="AR57">
            <v>49.926263037866072</v>
          </cell>
          <cell r="AS57">
            <v>50.433992539975044</v>
          </cell>
          <cell r="AT57">
            <v>49.824717137444274</v>
          </cell>
        </row>
        <row r="58">
          <cell r="AM58">
            <v>52</v>
          </cell>
          <cell r="AN58">
            <v>50.129354838709659</v>
          </cell>
          <cell r="AO58">
            <v>50.230900739131457</v>
          </cell>
          <cell r="AP58">
            <v>50.027808938287862</v>
          </cell>
          <cell r="AQ58">
            <v>50.332446639553247</v>
          </cell>
          <cell r="AR58">
            <v>49.926263037866072</v>
          </cell>
          <cell r="AS58">
            <v>50.433992539975044</v>
          </cell>
          <cell r="AT58">
            <v>49.824717137444274</v>
          </cell>
        </row>
        <row r="59">
          <cell r="AM59">
            <v>53</v>
          </cell>
          <cell r="AN59">
            <v>50.129354838709659</v>
          </cell>
          <cell r="AO59">
            <v>50.230900739131457</v>
          </cell>
          <cell r="AP59">
            <v>50.027808938287862</v>
          </cell>
          <cell r="AQ59">
            <v>50.332446639553247</v>
          </cell>
          <cell r="AR59">
            <v>49.926263037866072</v>
          </cell>
          <cell r="AS59">
            <v>50.433992539975044</v>
          </cell>
          <cell r="AT59">
            <v>49.824717137444274</v>
          </cell>
        </row>
        <row r="60">
          <cell r="AM60">
            <v>54</v>
          </cell>
          <cell r="AN60">
            <v>50.129354838709659</v>
          </cell>
          <cell r="AO60">
            <v>50.230900739131457</v>
          </cell>
          <cell r="AP60">
            <v>50.027808938287862</v>
          </cell>
          <cell r="AQ60">
            <v>50.332446639553247</v>
          </cell>
          <cell r="AR60">
            <v>49.926263037866072</v>
          </cell>
          <cell r="AS60">
            <v>50.433992539975044</v>
          </cell>
          <cell r="AT60">
            <v>49.824717137444274</v>
          </cell>
        </row>
        <row r="61">
          <cell r="AM61">
            <v>55</v>
          </cell>
          <cell r="AN61">
            <v>50.129354838709659</v>
          </cell>
          <cell r="AO61">
            <v>50.230900739131457</v>
          </cell>
          <cell r="AP61">
            <v>50.027808938287862</v>
          </cell>
          <cell r="AQ61">
            <v>50.332446639553247</v>
          </cell>
          <cell r="AR61">
            <v>49.926263037866072</v>
          </cell>
          <cell r="AS61">
            <v>50.433992539975044</v>
          </cell>
          <cell r="AT61">
            <v>49.824717137444274</v>
          </cell>
        </row>
        <row r="62">
          <cell r="AM62">
            <v>56</v>
          </cell>
          <cell r="AN62">
            <v>50.129354838709659</v>
          </cell>
          <cell r="AO62">
            <v>50.230900739131457</v>
          </cell>
          <cell r="AP62">
            <v>50.027808938287862</v>
          </cell>
          <cell r="AQ62">
            <v>50.332446639553247</v>
          </cell>
          <cell r="AR62">
            <v>49.926263037866072</v>
          </cell>
          <cell r="AS62">
            <v>50.433992539975044</v>
          </cell>
          <cell r="AT62">
            <v>49.824717137444274</v>
          </cell>
        </row>
        <row r="63">
          <cell r="AM63">
            <v>57</v>
          </cell>
          <cell r="AN63">
            <v>50.129354838709659</v>
          </cell>
          <cell r="AO63">
            <v>50.230900739131457</v>
          </cell>
          <cell r="AP63">
            <v>50.027808938287862</v>
          </cell>
          <cell r="AQ63">
            <v>50.332446639553247</v>
          </cell>
          <cell r="AR63">
            <v>49.926263037866072</v>
          </cell>
          <cell r="AS63">
            <v>50.433992539975044</v>
          </cell>
          <cell r="AT63">
            <v>49.824717137444274</v>
          </cell>
        </row>
        <row r="64">
          <cell r="AM64">
            <v>58</v>
          </cell>
          <cell r="AN64">
            <v>50.129354838709659</v>
          </cell>
          <cell r="AO64">
            <v>50.230900739131457</v>
          </cell>
          <cell r="AP64">
            <v>50.027808938287862</v>
          </cell>
          <cell r="AQ64">
            <v>50.332446639553247</v>
          </cell>
          <cell r="AR64">
            <v>49.926263037866072</v>
          </cell>
          <cell r="AS64">
            <v>50.433992539975044</v>
          </cell>
          <cell r="AT64">
            <v>49.824717137444274</v>
          </cell>
        </row>
        <row r="65">
          <cell r="AM65">
            <v>59</v>
          </cell>
          <cell r="AN65">
            <v>50.129354838709659</v>
          </cell>
          <cell r="AO65">
            <v>50.230900739131457</v>
          </cell>
          <cell r="AP65">
            <v>50.027808938287862</v>
          </cell>
          <cell r="AQ65">
            <v>50.332446639553247</v>
          </cell>
          <cell r="AR65">
            <v>49.926263037866072</v>
          </cell>
          <cell r="AS65">
            <v>50.433992539975044</v>
          </cell>
          <cell r="AT65">
            <v>49.824717137444274</v>
          </cell>
        </row>
        <row r="66">
          <cell r="AM66">
            <v>60</v>
          </cell>
          <cell r="AN66">
            <v>50.129354838709659</v>
          </cell>
          <cell r="AO66">
            <v>50.230900739131457</v>
          </cell>
          <cell r="AP66">
            <v>50.027808938287862</v>
          </cell>
          <cell r="AQ66">
            <v>50.332446639553247</v>
          </cell>
          <cell r="AR66">
            <v>49.926263037866072</v>
          </cell>
          <cell r="AS66">
            <v>50.433992539975044</v>
          </cell>
          <cell r="AT66">
            <v>49.824717137444274</v>
          </cell>
        </row>
        <row r="67">
          <cell r="AM67">
            <v>61</v>
          </cell>
          <cell r="AN67">
            <v>50.129354838709659</v>
          </cell>
          <cell r="AO67">
            <v>50.230900739131457</v>
          </cell>
          <cell r="AP67">
            <v>50.027808938287862</v>
          </cell>
          <cell r="AQ67">
            <v>50.332446639553247</v>
          </cell>
          <cell r="AR67">
            <v>49.926263037866072</v>
          </cell>
          <cell r="AS67">
            <v>50.433992539975044</v>
          </cell>
          <cell r="AT67">
            <v>49.824717137444274</v>
          </cell>
        </row>
        <row r="68">
          <cell r="AM68">
            <v>62</v>
          </cell>
          <cell r="AN68">
            <v>50.129354838709659</v>
          </cell>
          <cell r="AO68">
            <v>50.230900739131457</v>
          </cell>
          <cell r="AP68">
            <v>50.027808938287862</v>
          </cell>
          <cell r="AQ68">
            <v>50.332446639553247</v>
          </cell>
          <cell r="AR68">
            <v>49.926263037866072</v>
          </cell>
          <cell r="AS68">
            <v>50.433992539975044</v>
          </cell>
          <cell r="AT68">
            <v>49.824717137444274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0"/>
  <sheetViews>
    <sheetView tabSelected="1" view="pageBreakPreview" topLeftCell="A4" zoomScale="90" zoomScaleNormal="90" zoomScaleSheetLayoutView="90" workbookViewId="0">
      <selection activeCell="AW9" sqref="AW9"/>
    </sheetView>
  </sheetViews>
  <sheetFormatPr baseColWidth="10" defaultRowHeight="12.75" x14ac:dyDescent="0.2"/>
  <cols>
    <col min="1" max="1" width="9.28515625" style="27" customWidth="1"/>
    <col min="2" max="18" width="3.85546875" style="27" customWidth="1"/>
    <col min="19" max="19" width="3.85546875" style="28" customWidth="1"/>
    <col min="20" max="32" width="3.85546875" style="27" customWidth="1"/>
    <col min="33" max="33" width="6" style="27" customWidth="1"/>
    <col min="34" max="36" width="5.28515625" style="27" customWidth="1"/>
    <col min="37" max="37" width="5.7109375" style="27" customWidth="1"/>
    <col min="38" max="38" width="7" style="27" customWidth="1"/>
    <col min="39" max="39" width="7" style="27" hidden="1" customWidth="1"/>
    <col min="40" max="46" width="7.7109375" style="27" hidden="1" customWidth="1"/>
    <col min="47" max="48" width="0" style="27" hidden="1" customWidth="1"/>
    <col min="49" max="16384" width="11.42578125" style="27"/>
  </cols>
  <sheetData>
    <row r="1" spans="1:46" x14ac:dyDescent="0.2">
      <c r="A1" s="118"/>
      <c r="B1" s="119"/>
      <c r="C1" s="119"/>
      <c r="D1" s="119"/>
      <c r="E1" s="120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20"/>
    </row>
    <row r="2" spans="1:46" ht="14.25" customHeight="1" x14ac:dyDescent="0.2">
      <c r="A2" s="121"/>
      <c r="B2" s="122"/>
      <c r="C2" s="122"/>
      <c r="D2" s="122"/>
      <c r="E2" s="123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3"/>
    </row>
    <row r="3" spans="1:46" ht="17.25" customHeight="1" thickBot="1" x14ac:dyDescent="0.25">
      <c r="A3" s="121"/>
      <c r="B3" s="122"/>
      <c r="C3" s="122"/>
      <c r="D3" s="122"/>
      <c r="E3" s="123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6"/>
    </row>
    <row r="4" spans="1:46" ht="18.75" customHeight="1" thickBot="1" x14ac:dyDescent="0.3">
      <c r="A4" s="121"/>
      <c r="B4" s="122"/>
      <c r="C4" s="122"/>
      <c r="D4" s="122"/>
      <c r="E4" s="123"/>
      <c r="F4" s="127" t="s">
        <v>28</v>
      </c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</row>
    <row r="5" spans="1:46" ht="18.75" customHeight="1" thickBot="1" x14ac:dyDescent="0.25">
      <c r="A5" s="124"/>
      <c r="B5" s="125"/>
      <c r="C5" s="125"/>
      <c r="D5" s="125"/>
      <c r="E5" s="126"/>
      <c r="F5" s="128" t="s">
        <v>30</v>
      </c>
      <c r="G5" s="129"/>
      <c r="H5" s="129"/>
      <c r="I5" s="129"/>
      <c r="J5" s="129"/>
      <c r="K5" s="129"/>
      <c r="L5" s="129"/>
      <c r="M5" s="130"/>
      <c r="N5" s="131" t="s">
        <v>19</v>
      </c>
      <c r="O5" s="132"/>
      <c r="P5" s="132"/>
      <c r="Q5" s="132"/>
      <c r="R5" s="132"/>
      <c r="S5" s="132"/>
      <c r="T5" s="132"/>
      <c r="U5" s="133"/>
      <c r="V5" s="131" t="s">
        <v>29</v>
      </c>
      <c r="W5" s="132"/>
      <c r="X5" s="132"/>
      <c r="Y5" s="132"/>
      <c r="Z5" s="132"/>
      <c r="AA5" s="132"/>
      <c r="AB5" s="132"/>
      <c r="AC5" s="132"/>
      <c r="AD5" s="132"/>
      <c r="AE5" s="133"/>
      <c r="AF5" s="128" t="s">
        <v>18</v>
      </c>
      <c r="AG5" s="129"/>
      <c r="AH5" s="129"/>
      <c r="AI5" s="129"/>
      <c r="AJ5" s="130"/>
      <c r="AM5" s="1"/>
      <c r="AN5" s="2" t="s">
        <v>0</v>
      </c>
      <c r="AO5" s="3" t="s">
        <v>1</v>
      </c>
      <c r="AP5" s="3" t="s">
        <v>2</v>
      </c>
      <c r="AQ5" s="3" t="s">
        <v>3</v>
      </c>
      <c r="AR5" s="3" t="s">
        <v>4</v>
      </c>
      <c r="AS5" s="3" t="s">
        <v>5</v>
      </c>
      <c r="AT5" s="4" t="s">
        <v>6</v>
      </c>
    </row>
    <row r="6" spans="1:46" ht="9" customHeight="1" thickBot="1" x14ac:dyDescent="0.25">
      <c r="AM6" s="5"/>
      <c r="AN6" s="6"/>
      <c r="AO6" s="6"/>
      <c r="AP6" s="6"/>
      <c r="AQ6" s="6"/>
      <c r="AR6" s="6"/>
      <c r="AS6" s="6"/>
      <c r="AT6" s="7"/>
    </row>
    <row r="7" spans="1:46" ht="15.75" customHeight="1" x14ac:dyDescent="0.2">
      <c r="A7" s="44" t="s">
        <v>21</v>
      </c>
      <c r="B7" s="152"/>
      <c r="C7" s="152"/>
      <c r="D7" s="152"/>
      <c r="E7" s="152"/>
      <c r="F7" s="152"/>
      <c r="G7" s="152"/>
      <c r="H7" s="152"/>
      <c r="I7" s="152"/>
      <c r="K7" s="16"/>
      <c r="L7" s="16"/>
      <c r="M7" s="153" t="s">
        <v>22</v>
      </c>
      <c r="N7" s="153"/>
      <c r="O7" s="152"/>
      <c r="P7" s="152"/>
      <c r="Q7" s="152"/>
      <c r="S7" s="16"/>
      <c r="T7" s="16"/>
      <c r="U7" s="154" t="s">
        <v>7</v>
      </c>
      <c r="V7" s="154"/>
      <c r="W7" s="154"/>
      <c r="X7" s="152"/>
      <c r="Y7" s="152"/>
      <c r="Z7" s="152"/>
      <c r="AA7" s="152"/>
      <c r="AB7" s="152"/>
      <c r="AC7" s="152"/>
      <c r="AD7" s="152"/>
      <c r="AE7" s="152"/>
      <c r="AF7" s="152"/>
      <c r="AG7" s="152"/>
      <c r="AH7" s="152"/>
      <c r="AI7" s="152"/>
      <c r="AM7" s="1"/>
      <c r="AN7" s="8"/>
      <c r="AO7" s="9"/>
      <c r="AP7" s="9"/>
      <c r="AQ7" s="2"/>
      <c r="AR7" s="2"/>
      <c r="AS7" s="10"/>
      <c r="AT7" s="11"/>
    </row>
    <row r="8" spans="1:46" s="29" customFormat="1" ht="6.75" customHeight="1" thickBot="1" x14ac:dyDescent="0.25">
      <c r="A8" s="4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R8" s="45"/>
      <c r="S8" s="16"/>
      <c r="T8" s="16"/>
      <c r="AM8" s="6"/>
      <c r="AN8" s="12"/>
      <c r="AO8" s="13"/>
      <c r="AP8" s="13"/>
      <c r="AQ8" s="6"/>
      <c r="AR8" s="6"/>
      <c r="AS8" s="14"/>
      <c r="AT8" s="14"/>
    </row>
    <row r="9" spans="1:46" ht="15.75" customHeight="1" x14ac:dyDescent="0.2">
      <c r="A9" s="44" t="s">
        <v>23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16"/>
      <c r="M9" s="16"/>
      <c r="N9" s="153" t="s">
        <v>24</v>
      </c>
      <c r="O9" s="153"/>
      <c r="P9" s="153"/>
      <c r="Q9" s="153"/>
      <c r="R9" s="153"/>
      <c r="S9" s="152"/>
      <c r="T9" s="152"/>
      <c r="U9" s="152"/>
      <c r="V9" s="152"/>
      <c r="W9" s="152"/>
      <c r="X9" s="152"/>
      <c r="Y9" s="152"/>
      <c r="Z9" s="152"/>
      <c r="AA9" s="152"/>
      <c r="AB9" s="152"/>
      <c r="AC9" s="152"/>
      <c r="AD9" s="152"/>
      <c r="AE9" s="152"/>
      <c r="AF9" s="29"/>
      <c r="AG9" s="134" t="s">
        <v>8</v>
      </c>
      <c r="AH9" s="135"/>
      <c r="AI9" s="135"/>
      <c r="AJ9" s="136"/>
      <c r="AM9" s="5">
        <v>1</v>
      </c>
      <c r="AN9" s="12">
        <f t="shared" ref="AN9" si="0">$AI$17</f>
        <v>50.129354838709659</v>
      </c>
      <c r="AO9" s="13">
        <f>$AI$23</f>
        <v>50.230900739131457</v>
      </c>
      <c r="AP9" s="13">
        <f>$AI$24</f>
        <v>50.027808938287862</v>
      </c>
      <c r="AQ9" s="6">
        <f t="shared" ref="AQ9" si="1">$AI$21</f>
        <v>50.332446639553247</v>
      </c>
      <c r="AR9" s="6">
        <f t="shared" ref="AR9" si="2">$AI$22</f>
        <v>49.926263037866072</v>
      </c>
      <c r="AS9" s="14">
        <f t="shared" ref="AS9" si="3">$AI$19</f>
        <v>50.433992539975044</v>
      </c>
      <c r="AT9" s="15">
        <f t="shared" ref="AT9" si="4">$AI$20</f>
        <v>49.824717137444274</v>
      </c>
    </row>
    <row r="10" spans="1:46" ht="9" customHeight="1" x14ac:dyDescent="0.2">
      <c r="A10" s="44"/>
      <c r="B10" s="29"/>
      <c r="C10" s="31"/>
      <c r="D10" s="31"/>
      <c r="E10" s="31"/>
      <c r="F10" s="31"/>
      <c r="G10" s="31"/>
      <c r="H10" s="31"/>
      <c r="I10" s="31"/>
      <c r="J10" s="31"/>
      <c r="K10" s="31"/>
      <c r="L10" s="29"/>
      <c r="M10" s="29"/>
      <c r="N10" s="29"/>
      <c r="O10" s="29"/>
      <c r="P10" s="29"/>
      <c r="Q10" s="44"/>
      <c r="R10" s="29"/>
      <c r="S10" s="30"/>
      <c r="T10" s="29"/>
      <c r="U10" s="29"/>
      <c r="V10" s="29"/>
      <c r="W10" s="29"/>
      <c r="X10" s="29"/>
      <c r="Y10" s="29"/>
      <c r="Z10" s="44"/>
      <c r="AA10" s="29"/>
      <c r="AB10" s="29"/>
      <c r="AC10" s="29"/>
      <c r="AD10" s="29"/>
      <c r="AE10" s="29"/>
      <c r="AF10" s="29"/>
      <c r="AG10" s="137"/>
      <c r="AH10" s="138"/>
      <c r="AI10" s="138"/>
      <c r="AJ10" s="139"/>
      <c r="AM10" s="5">
        <v>2</v>
      </c>
      <c r="AN10" s="12">
        <f t="shared" ref="AN10:AN41" si="5">$AI$17</f>
        <v>50.129354838709659</v>
      </c>
      <c r="AO10" s="13">
        <f t="shared" ref="AO10:AO70" si="6">$AI$23</f>
        <v>50.230900739131457</v>
      </c>
      <c r="AP10" s="13">
        <f t="shared" ref="AP10:AP70" si="7">$AI$24</f>
        <v>50.027808938287862</v>
      </c>
      <c r="AQ10" s="6">
        <f t="shared" ref="AQ10:AQ41" si="8">$AI$21</f>
        <v>50.332446639553247</v>
      </c>
      <c r="AR10" s="6">
        <f t="shared" ref="AR10:AR41" si="9">$AI$22</f>
        <v>49.926263037866072</v>
      </c>
      <c r="AS10" s="14">
        <f t="shared" ref="AS10:AS41" si="10">$AI$19</f>
        <v>50.433992539975044</v>
      </c>
      <c r="AT10" s="15">
        <f t="shared" ref="AT10:AT41" si="11">$AI$20</f>
        <v>49.824717137444274</v>
      </c>
    </row>
    <row r="11" spans="1:46" ht="15.75" customHeight="1" x14ac:dyDescent="0.2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30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47" t="s">
        <v>9</v>
      </c>
      <c r="AH11" s="31"/>
      <c r="AI11" s="140">
        <f>COUNT(B36:AF36)</f>
        <v>0</v>
      </c>
      <c r="AJ11" s="141"/>
      <c r="AM11" s="5">
        <v>3</v>
      </c>
      <c r="AN11" s="12">
        <f t="shared" si="5"/>
        <v>50.129354838709659</v>
      </c>
      <c r="AO11" s="13">
        <f t="shared" si="6"/>
        <v>50.230900739131457</v>
      </c>
      <c r="AP11" s="13">
        <f t="shared" si="7"/>
        <v>50.027808938287862</v>
      </c>
      <c r="AQ11" s="6">
        <f t="shared" si="8"/>
        <v>50.332446639553247</v>
      </c>
      <c r="AR11" s="6">
        <f t="shared" si="9"/>
        <v>49.926263037866072</v>
      </c>
      <c r="AS11" s="14">
        <f t="shared" si="10"/>
        <v>50.433992539975044</v>
      </c>
      <c r="AT11" s="15">
        <f t="shared" si="11"/>
        <v>49.824717137444274</v>
      </c>
    </row>
    <row r="12" spans="1:46" ht="15.75" customHeight="1" x14ac:dyDescent="0.2">
      <c r="A12" s="32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30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G12" s="48"/>
      <c r="AH12" s="29"/>
      <c r="AI12" s="142" t="e">
        <f>AVERAGE(B36:AF36)</f>
        <v>#DIV/0!</v>
      </c>
      <c r="AJ12" s="143"/>
      <c r="AM12" s="5">
        <v>4</v>
      </c>
      <c r="AN12" s="12">
        <f t="shared" si="5"/>
        <v>50.129354838709659</v>
      </c>
      <c r="AO12" s="13">
        <f t="shared" si="6"/>
        <v>50.230900739131457</v>
      </c>
      <c r="AP12" s="13">
        <f t="shared" si="7"/>
        <v>50.027808938287862</v>
      </c>
      <c r="AQ12" s="6">
        <f t="shared" si="8"/>
        <v>50.332446639553247</v>
      </c>
      <c r="AR12" s="6">
        <f t="shared" si="9"/>
        <v>49.926263037866072</v>
      </c>
      <c r="AS12" s="14">
        <f t="shared" si="10"/>
        <v>50.433992539975044</v>
      </c>
      <c r="AT12" s="15">
        <f t="shared" si="11"/>
        <v>49.824717137444274</v>
      </c>
    </row>
    <row r="13" spans="1:46" ht="13.5" customHeight="1" thickBot="1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30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G13" s="48" t="s">
        <v>10</v>
      </c>
      <c r="AH13" s="29"/>
      <c r="AI13" s="144" t="e">
        <f>STDEV(B36:AF36)</f>
        <v>#DIV/0!</v>
      </c>
      <c r="AJ13" s="145"/>
      <c r="AM13" s="5">
        <v>5</v>
      </c>
      <c r="AN13" s="12">
        <f t="shared" si="5"/>
        <v>50.129354838709659</v>
      </c>
      <c r="AO13" s="13">
        <f t="shared" si="6"/>
        <v>50.230900739131457</v>
      </c>
      <c r="AP13" s="13">
        <f t="shared" si="7"/>
        <v>50.027808938287862</v>
      </c>
      <c r="AQ13" s="6">
        <f t="shared" si="8"/>
        <v>50.332446639553247</v>
      </c>
      <c r="AR13" s="6">
        <f t="shared" si="9"/>
        <v>49.926263037866072</v>
      </c>
      <c r="AS13" s="14">
        <f t="shared" si="10"/>
        <v>50.433992539975044</v>
      </c>
      <c r="AT13" s="15">
        <f t="shared" si="11"/>
        <v>49.824717137444274</v>
      </c>
    </row>
    <row r="14" spans="1:46" ht="13.5" customHeight="1" x14ac:dyDescent="0.2">
      <c r="A14" s="3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30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G14" s="146" t="s">
        <v>11</v>
      </c>
      <c r="AH14" s="147"/>
      <c r="AI14" s="147"/>
      <c r="AJ14" s="148"/>
      <c r="AM14" s="5">
        <v>6</v>
      </c>
      <c r="AN14" s="12">
        <f t="shared" si="5"/>
        <v>50.129354838709659</v>
      </c>
      <c r="AO14" s="13">
        <f t="shared" si="6"/>
        <v>50.230900739131457</v>
      </c>
      <c r="AP14" s="13">
        <f t="shared" si="7"/>
        <v>50.027808938287862</v>
      </c>
      <c r="AQ14" s="6">
        <f t="shared" si="8"/>
        <v>50.332446639553247</v>
      </c>
      <c r="AR14" s="6">
        <f t="shared" si="9"/>
        <v>49.926263037866072</v>
      </c>
      <c r="AS14" s="14">
        <f t="shared" si="10"/>
        <v>50.433992539975044</v>
      </c>
      <c r="AT14" s="15">
        <f t="shared" si="11"/>
        <v>49.824717137444274</v>
      </c>
    </row>
    <row r="15" spans="1:46" ht="13.5" customHeight="1" x14ac:dyDescent="0.2">
      <c r="A15" s="115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30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G15" s="149"/>
      <c r="AH15" s="150"/>
      <c r="AI15" s="150"/>
      <c r="AJ15" s="151"/>
      <c r="AM15" s="5">
        <v>7</v>
      </c>
      <c r="AN15" s="12">
        <f t="shared" si="5"/>
        <v>50.129354838709659</v>
      </c>
      <c r="AO15" s="13">
        <f t="shared" si="6"/>
        <v>50.230900739131457</v>
      </c>
      <c r="AP15" s="13">
        <f t="shared" si="7"/>
        <v>50.027808938287862</v>
      </c>
      <c r="AQ15" s="6">
        <f t="shared" si="8"/>
        <v>50.332446639553247</v>
      </c>
      <c r="AR15" s="6">
        <f t="shared" si="9"/>
        <v>49.926263037866072</v>
      </c>
      <c r="AS15" s="14">
        <f t="shared" si="10"/>
        <v>50.433992539975044</v>
      </c>
      <c r="AT15" s="15">
        <f t="shared" si="11"/>
        <v>49.824717137444274</v>
      </c>
    </row>
    <row r="16" spans="1:46" ht="13.5" customHeight="1" x14ac:dyDescent="0.2">
      <c r="A16" s="115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30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16"/>
      <c r="AG16" s="49" t="s">
        <v>9</v>
      </c>
      <c r="AH16" s="17"/>
      <c r="AI16" s="116">
        <f>[1]JULIO2015!AH13</f>
        <v>31</v>
      </c>
      <c r="AJ16" s="117"/>
      <c r="AM16" s="5">
        <v>8</v>
      </c>
      <c r="AN16" s="12">
        <f t="shared" si="5"/>
        <v>50.129354838709659</v>
      </c>
      <c r="AO16" s="13">
        <f t="shared" si="6"/>
        <v>50.230900739131457</v>
      </c>
      <c r="AP16" s="13">
        <f t="shared" si="7"/>
        <v>50.027808938287862</v>
      </c>
      <c r="AQ16" s="6">
        <f t="shared" si="8"/>
        <v>50.332446639553247</v>
      </c>
      <c r="AR16" s="6">
        <f t="shared" si="9"/>
        <v>49.926263037866072</v>
      </c>
      <c r="AS16" s="14">
        <f t="shared" si="10"/>
        <v>50.433992539975044</v>
      </c>
      <c r="AT16" s="15">
        <f t="shared" si="11"/>
        <v>49.824717137444274</v>
      </c>
    </row>
    <row r="17" spans="1:46" ht="13.5" customHeight="1" x14ac:dyDescent="0.2">
      <c r="A17" s="3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30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G17" s="50"/>
      <c r="AH17" s="18"/>
      <c r="AI17" s="155">
        <f>[1]JULIO2015!AH14</f>
        <v>50.129354838709659</v>
      </c>
      <c r="AJ17" s="156"/>
      <c r="AM17" s="5">
        <v>9</v>
      </c>
      <c r="AN17" s="12">
        <f t="shared" si="5"/>
        <v>50.129354838709659</v>
      </c>
      <c r="AO17" s="13">
        <f t="shared" si="6"/>
        <v>50.230900739131457</v>
      </c>
      <c r="AP17" s="13">
        <f t="shared" si="7"/>
        <v>50.027808938287862</v>
      </c>
      <c r="AQ17" s="6">
        <f t="shared" si="8"/>
        <v>50.332446639553247</v>
      </c>
      <c r="AR17" s="6">
        <f t="shared" si="9"/>
        <v>49.926263037866072</v>
      </c>
      <c r="AS17" s="14">
        <f t="shared" si="10"/>
        <v>50.433992539975044</v>
      </c>
      <c r="AT17" s="15">
        <f t="shared" si="11"/>
        <v>49.824717137444274</v>
      </c>
    </row>
    <row r="18" spans="1:46" ht="13.5" customHeight="1" x14ac:dyDescent="0.2">
      <c r="A18" s="3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30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19"/>
      <c r="AG18" s="51" t="s">
        <v>10</v>
      </c>
      <c r="AH18" s="20"/>
      <c r="AI18" s="157">
        <f>[1]JULIO2015!AH15</f>
        <v>0.10154590042179443</v>
      </c>
      <c r="AJ18" s="158"/>
      <c r="AM18" s="5">
        <v>10</v>
      </c>
      <c r="AN18" s="12">
        <f t="shared" si="5"/>
        <v>50.129354838709659</v>
      </c>
      <c r="AO18" s="13">
        <f t="shared" si="6"/>
        <v>50.230900739131457</v>
      </c>
      <c r="AP18" s="13">
        <f t="shared" si="7"/>
        <v>50.027808938287862</v>
      </c>
      <c r="AQ18" s="6">
        <f t="shared" si="8"/>
        <v>50.332446639553247</v>
      </c>
      <c r="AR18" s="6">
        <f t="shared" si="9"/>
        <v>49.926263037866072</v>
      </c>
      <c r="AS18" s="14">
        <f t="shared" si="10"/>
        <v>50.433992539975044</v>
      </c>
      <c r="AT18" s="15">
        <f t="shared" si="11"/>
        <v>49.824717137444274</v>
      </c>
    </row>
    <row r="19" spans="1:46" ht="13.5" customHeight="1" x14ac:dyDescent="0.2">
      <c r="A19" s="3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30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G19" s="47"/>
      <c r="AH19" s="31"/>
      <c r="AI19" s="159">
        <f>AI17+3*AI18</f>
        <v>50.433992539975044</v>
      </c>
      <c r="AJ19" s="160"/>
      <c r="AM19" s="5">
        <v>11</v>
      </c>
      <c r="AN19" s="12">
        <f t="shared" si="5"/>
        <v>50.129354838709659</v>
      </c>
      <c r="AO19" s="13">
        <f t="shared" si="6"/>
        <v>50.230900739131457</v>
      </c>
      <c r="AP19" s="13">
        <f t="shared" si="7"/>
        <v>50.027808938287862</v>
      </c>
      <c r="AQ19" s="6">
        <f t="shared" si="8"/>
        <v>50.332446639553247</v>
      </c>
      <c r="AR19" s="6">
        <f t="shared" si="9"/>
        <v>49.926263037866072</v>
      </c>
      <c r="AS19" s="14">
        <f t="shared" si="10"/>
        <v>50.433992539975044</v>
      </c>
      <c r="AT19" s="15">
        <f t="shared" si="11"/>
        <v>49.824717137444274</v>
      </c>
    </row>
    <row r="20" spans="1:46" ht="13.5" customHeight="1" x14ac:dyDescent="0.2">
      <c r="A20" s="3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30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G20" s="52"/>
      <c r="AH20" s="29"/>
      <c r="AI20" s="142">
        <f>AI17-(3*AI18)</f>
        <v>49.824717137444274</v>
      </c>
      <c r="AJ20" s="143"/>
      <c r="AM20" s="5">
        <v>12</v>
      </c>
      <c r="AN20" s="12">
        <f t="shared" si="5"/>
        <v>50.129354838709659</v>
      </c>
      <c r="AO20" s="13">
        <f t="shared" si="6"/>
        <v>50.230900739131457</v>
      </c>
      <c r="AP20" s="13">
        <f t="shared" si="7"/>
        <v>50.027808938287862</v>
      </c>
      <c r="AQ20" s="6">
        <f t="shared" si="8"/>
        <v>50.332446639553247</v>
      </c>
      <c r="AR20" s="6">
        <f t="shared" si="9"/>
        <v>49.926263037866072</v>
      </c>
      <c r="AS20" s="14">
        <f t="shared" si="10"/>
        <v>50.433992539975044</v>
      </c>
      <c r="AT20" s="15">
        <f t="shared" si="11"/>
        <v>49.824717137444274</v>
      </c>
    </row>
    <row r="21" spans="1:46" ht="13.5" customHeight="1" x14ac:dyDescent="0.2">
      <c r="A21" s="38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30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G21" s="52"/>
      <c r="AH21" s="29"/>
      <c r="AI21" s="142">
        <f>AI17+(2*AI18)</f>
        <v>50.332446639553247</v>
      </c>
      <c r="AJ21" s="143"/>
      <c r="AM21" s="5">
        <v>13</v>
      </c>
      <c r="AN21" s="12">
        <f t="shared" si="5"/>
        <v>50.129354838709659</v>
      </c>
      <c r="AO21" s="13">
        <f t="shared" si="6"/>
        <v>50.230900739131457</v>
      </c>
      <c r="AP21" s="13">
        <f t="shared" si="7"/>
        <v>50.027808938287862</v>
      </c>
      <c r="AQ21" s="6">
        <f t="shared" si="8"/>
        <v>50.332446639553247</v>
      </c>
      <c r="AR21" s="6">
        <f t="shared" si="9"/>
        <v>49.926263037866072</v>
      </c>
      <c r="AS21" s="14">
        <f t="shared" si="10"/>
        <v>50.433992539975044</v>
      </c>
      <c r="AT21" s="15">
        <f t="shared" si="11"/>
        <v>49.824717137444274</v>
      </c>
    </row>
    <row r="22" spans="1:46" ht="13.5" customHeight="1" x14ac:dyDescent="0.2">
      <c r="A22" s="38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30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53"/>
      <c r="AH22" s="16"/>
      <c r="AI22" s="142">
        <f>AI17-2*AI18</f>
        <v>49.926263037866072</v>
      </c>
      <c r="AJ22" s="143"/>
      <c r="AM22" s="5">
        <v>14</v>
      </c>
      <c r="AN22" s="12">
        <f t="shared" si="5"/>
        <v>50.129354838709659</v>
      </c>
      <c r="AO22" s="13">
        <f t="shared" si="6"/>
        <v>50.230900739131457</v>
      </c>
      <c r="AP22" s="13">
        <f t="shared" si="7"/>
        <v>50.027808938287862</v>
      </c>
      <c r="AQ22" s="6">
        <f t="shared" si="8"/>
        <v>50.332446639553247</v>
      </c>
      <c r="AR22" s="6">
        <f t="shared" si="9"/>
        <v>49.926263037866072</v>
      </c>
      <c r="AS22" s="14">
        <f t="shared" si="10"/>
        <v>50.433992539975044</v>
      </c>
      <c r="AT22" s="15">
        <f t="shared" si="11"/>
        <v>49.824717137444274</v>
      </c>
    </row>
    <row r="23" spans="1:46" ht="13.5" customHeight="1" x14ac:dyDescent="0.2">
      <c r="A23" s="38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30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54"/>
      <c r="AH23" s="39"/>
      <c r="AI23" s="142">
        <f>AI17+(AI18)</f>
        <v>50.230900739131457</v>
      </c>
      <c r="AJ23" s="143"/>
      <c r="AM23" s="5">
        <v>15</v>
      </c>
      <c r="AN23" s="12">
        <f t="shared" si="5"/>
        <v>50.129354838709659</v>
      </c>
      <c r="AO23" s="13">
        <f t="shared" si="6"/>
        <v>50.230900739131457</v>
      </c>
      <c r="AP23" s="13">
        <f t="shared" si="7"/>
        <v>50.027808938287862</v>
      </c>
      <c r="AQ23" s="6">
        <f t="shared" si="8"/>
        <v>50.332446639553247</v>
      </c>
      <c r="AR23" s="6">
        <f t="shared" si="9"/>
        <v>49.926263037866072</v>
      </c>
      <c r="AS23" s="14">
        <f t="shared" si="10"/>
        <v>50.433992539975044</v>
      </c>
      <c r="AT23" s="15">
        <f t="shared" si="11"/>
        <v>49.824717137444274</v>
      </c>
    </row>
    <row r="24" spans="1:46" ht="13.5" customHeight="1" thickBot="1" x14ac:dyDescent="0.25">
      <c r="A24" s="38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30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55"/>
      <c r="AH24" s="56"/>
      <c r="AI24" s="74">
        <f>AI17-(AI18)</f>
        <v>50.027808938287862</v>
      </c>
      <c r="AJ24" s="75"/>
      <c r="AM24" s="5">
        <v>16</v>
      </c>
      <c r="AN24" s="12">
        <f t="shared" si="5"/>
        <v>50.129354838709659</v>
      </c>
      <c r="AO24" s="13">
        <f t="shared" si="6"/>
        <v>50.230900739131457</v>
      </c>
      <c r="AP24" s="13">
        <f t="shared" si="7"/>
        <v>50.027808938287862</v>
      </c>
      <c r="AQ24" s="6">
        <f t="shared" si="8"/>
        <v>50.332446639553247</v>
      </c>
      <c r="AR24" s="6">
        <f t="shared" si="9"/>
        <v>49.926263037866072</v>
      </c>
      <c r="AS24" s="14">
        <f t="shared" si="10"/>
        <v>50.433992539975044</v>
      </c>
      <c r="AT24" s="15">
        <f t="shared" si="11"/>
        <v>49.824717137444274</v>
      </c>
    </row>
    <row r="25" spans="1:46" ht="13.5" customHeight="1" x14ac:dyDescent="0.2">
      <c r="A25" s="76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30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106" t="s">
        <v>20</v>
      </c>
      <c r="AH25" s="107"/>
      <c r="AI25" s="107"/>
      <c r="AJ25" s="108"/>
      <c r="AM25" s="5">
        <v>17</v>
      </c>
      <c r="AN25" s="12">
        <f t="shared" si="5"/>
        <v>50.129354838709659</v>
      </c>
      <c r="AO25" s="13">
        <f t="shared" si="6"/>
        <v>50.230900739131457</v>
      </c>
      <c r="AP25" s="13">
        <f t="shared" si="7"/>
        <v>50.027808938287862</v>
      </c>
      <c r="AQ25" s="6">
        <f t="shared" si="8"/>
        <v>50.332446639553247</v>
      </c>
      <c r="AR25" s="6">
        <f t="shared" si="9"/>
        <v>49.926263037866072</v>
      </c>
      <c r="AS25" s="14">
        <f t="shared" si="10"/>
        <v>50.433992539975044</v>
      </c>
      <c r="AT25" s="15">
        <f t="shared" si="11"/>
        <v>49.824717137444274</v>
      </c>
    </row>
    <row r="26" spans="1:46" ht="13.5" customHeight="1" x14ac:dyDescent="0.2">
      <c r="A26" s="76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30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109"/>
      <c r="AH26" s="110"/>
      <c r="AI26" s="110"/>
      <c r="AJ26" s="111"/>
      <c r="AM26" s="5">
        <v>18</v>
      </c>
      <c r="AN26" s="12">
        <f t="shared" si="5"/>
        <v>50.129354838709659</v>
      </c>
      <c r="AO26" s="13">
        <f t="shared" si="6"/>
        <v>50.230900739131457</v>
      </c>
      <c r="AP26" s="13">
        <f t="shared" si="7"/>
        <v>50.027808938287862</v>
      </c>
      <c r="AQ26" s="6">
        <f t="shared" si="8"/>
        <v>50.332446639553247</v>
      </c>
      <c r="AR26" s="6">
        <f t="shared" si="9"/>
        <v>49.926263037866072</v>
      </c>
      <c r="AS26" s="14">
        <f t="shared" si="10"/>
        <v>50.433992539975044</v>
      </c>
      <c r="AT26" s="15">
        <f t="shared" si="11"/>
        <v>49.824717137444274</v>
      </c>
    </row>
    <row r="27" spans="1:46" ht="13.5" customHeight="1" x14ac:dyDescent="0.2">
      <c r="A27" s="38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30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109"/>
      <c r="AH27" s="110"/>
      <c r="AI27" s="110"/>
      <c r="AJ27" s="111"/>
      <c r="AM27" s="5">
        <v>19</v>
      </c>
      <c r="AN27" s="12">
        <f t="shared" si="5"/>
        <v>50.129354838709659</v>
      </c>
      <c r="AO27" s="13">
        <f t="shared" si="6"/>
        <v>50.230900739131457</v>
      </c>
      <c r="AP27" s="13">
        <f t="shared" si="7"/>
        <v>50.027808938287862</v>
      </c>
      <c r="AQ27" s="6">
        <f t="shared" si="8"/>
        <v>50.332446639553247</v>
      </c>
      <c r="AR27" s="6">
        <f t="shared" si="9"/>
        <v>49.926263037866072</v>
      </c>
      <c r="AS27" s="14">
        <f t="shared" si="10"/>
        <v>50.433992539975044</v>
      </c>
      <c r="AT27" s="15">
        <f t="shared" si="11"/>
        <v>49.824717137444274</v>
      </c>
    </row>
    <row r="28" spans="1:46" ht="13.5" customHeight="1" x14ac:dyDescent="0.2">
      <c r="A28" s="38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30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109"/>
      <c r="AH28" s="110"/>
      <c r="AI28" s="110"/>
      <c r="AJ28" s="111"/>
      <c r="AM28" s="5">
        <v>20</v>
      </c>
      <c r="AN28" s="12">
        <f t="shared" si="5"/>
        <v>50.129354838709659</v>
      </c>
      <c r="AO28" s="13">
        <f t="shared" si="6"/>
        <v>50.230900739131457</v>
      </c>
      <c r="AP28" s="13">
        <f t="shared" si="7"/>
        <v>50.027808938287862</v>
      </c>
      <c r="AQ28" s="6">
        <f t="shared" si="8"/>
        <v>50.332446639553247</v>
      </c>
      <c r="AR28" s="6">
        <f t="shared" si="9"/>
        <v>49.926263037866072</v>
      </c>
      <c r="AS28" s="14">
        <f t="shared" si="10"/>
        <v>50.433992539975044</v>
      </c>
      <c r="AT28" s="15">
        <f t="shared" si="11"/>
        <v>49.824717137444274</v>
      </c>
    </row>
    <row r="29" spans="1:46" ht="13.5" customHeight="1" x14ac:dyDescent="0.2">
      <c r="A29" s="38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30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109"/>
      <c r="AH29" s="110"/>
      <c r="AI29" s="110"/>
      <c r="AJ29" s="111"/>
      <c r="AM29" s="5">
        <v>21</v>
      </c>
      <c r="AN29" s="12">
        <f t="shared" si="5"/>
        <v>50.129354838709659</v>
      </c>
      <c r="AO29" s="13">
        <f t="shared" si="6"/>
        <v>50.230900739131457</v>
      </c>
      <c r="AP29" s="13">
        <f t="shared" si="7"/>
        <v>50.027808938287862</v>
      </c>
      <c r="AQ29" s="6">
        <f t="shared" si="8"/>
        <v>50.332446639553247</v>
      </c>
      <c r="AR29" s="6">
        <f t="shared" si="9"/>
        <v>49.926263037866072</v>
      </c>
      <c r="AS29" s="14">
        <f t="shared" si="10"/>
        <v>50.433992539975044</v>
      </c>
      <c r="AT29" s="15">
        <f t="shared" si="11"/>
        <v>49.824717137444274</v>
      </c>
    </row>
    <row r="30" spans="1:46" ht="13.5" customHeight="1" x14ac:dyDescent="0.2">
      <c r="A30" s="38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30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109"/>
      <c r="AH30" s="110"/>
      <c r="AI30" s="110"/>
      <c r="AJ30" s="111"/>
      <c r="AM30" s="5">
        <v>22</v>
      </c>
      <c r="AN30" s="12">
        <f t="shared" si="5"/>
        <v>50.129354838709659</v>
      </c>
      <c r="AO30" s="13">
        <f t="shared" si="6"/>
        <v>50.230900739131457</v>
      </c>
      <c r="AP30" s="13">
        <f t="shared" si="7"/>
        <v>50.027808938287862</v>
      </c>
      <c r="AQ30" s="6">
        <f t="shared" si="8"/>
        <v>50.332446639553247</v>
      </c>
      <c r="AR30" s="6">
        <f t="shared" si="9"/>
        <v>49.926263037866072</v>
      </c>
      <c r="AS30" s="14">
        <f t="shared" si="10"/>
        <v>50.433992539975044</v>
      </c>
      <c r="AT30" s="15">
        <f t="shared" si="11"/>
        <v>49.824717137444274</v>
      </c>
    </row>
    <row r="31" spans="1:46" ht="13.5" customHeight="1" x14ac:dyDescent="0.2">
      <c r="A31" s="38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30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109"/>
      <c r="AH31" s="110"/>
      <c r="AI31" s="110"/>
      <c r="AJ31" s="111"/>
      <c r="AM31" s="5">
        <v>23</v>
      </c>
      <c r="AN31" s="12">
        <f t="shared" si="5"/>
        <v>50.129354838709659</v>
      </c>
      <c r="AO31" s="13">
        <f t="shared" si="6"/>
        <v>50.230900739131457</v>
      </c>
      <c r="AP31" s="13">
        <f t="shared" si="7"/>
        <v>50.027808938287862</v>
      </c>
      <c r="AQ31" s="6">
        <f t="shared" si="8"/>
        <v>50.332446639553247</v>
      </c>
      <c r="AR31" s="6">
        <f t="shared" si="9"/>
        <v>49.926263037866072</v>
      </c>
      <c r="AS31" s="14">
        <f t="shared" si="10"/>
        <v>50.433992539975044</v>
      </c>
      <c r="AT31" s="15">
        <f t="shared" si="11"/>
        <v>49.824717137444274</v>
      </c>
    </row>
    <row r="32" spans="1:46" ht="13.5" customHeight="1" thickBot="1" x14ac:dyDescent="0.25">
      <c r="A32" s="38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30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112"/>
      <c r="AH32" s="113"/>
      <c r="AI32" s="113"/>
      <c r="AJ32" s="114"/>
      <c r="AM32" s="5">
        <v>24</v>
      </c>
      <c r="AN32" s="12">
        <f t="shared" si="5"/>
        <v>50.129354838709659</v>
      </c>
      <c r="AO32" s="13">
        <f t="shared" si="6"/>
        <v>50.230900739131457</v>
      </c>
      <c r="AP32" s="13">
        <f t="shared" si="7"/>
        <v>50.027808938287862</v>
      </c>
      <c r="AQ32" s="6">
        <f t="shared" si="8"/>
        <v>50.332446639553247</v>
      </c>
      <c r="AR32" s="6">
        <f t="shared" si="9"/>
        <v>49.926263037866072</v>
      </c>
      <c r="AS32" s="14">
        <f t="shared" si="10"/>
        <v>50.433992539975044</v>
      </c>
      <c r="AT32" s="15">
        <f t="shared" si="11"/>
        <v>49.824717137444274</v>
      </c>
    </row>
    <row r="33" spans="1:46" ht="13.5" customHeight="1" x14ac:dyDescent="0.2">
      <c r="A33" s="38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30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77" t="s">
        <v>12</v>
      </c>
      <c r="AH33" s="78"/>
      <c r="AI33" s="78"/>
      <c r="AJ33" s="79"/>
      <c r="AM33" s="5">
        <v>25</v>
      </c>
      <c r="AN33" s="12">
        <f t="shared" si="5"/>
        <v>50.129354838709659</v>
      </c>
      <c r="AO33" s="13">
        <f t="shared" si="6"/>
        <v>50.230900739131457</v>
      </c>
      <c r="AP33" s="13">
        <f t="shared" si="7"/>
        <v>50.027808938287862</v>
      </c>
      <c r="AQ33" s="6">
        <f t="shared" si="8"/>
        <v>50.332446639553247</v>
      </c>
      <c r="AR33" s="6">
        <f t="shared" si="9"/>
        <v>49.926263037866072</v>
      </c>
      <c r="AS33" s="14">
        <f t="shared" si="10"/>
        <v>50.433992539975044</v>
      </c>
      <c r="AT33" s="15">
        <f t="shared" si="11"/>
        <v>49.824717137444274</v>
      </c>
    </row>
    <row r="34" spans="1:46" ht="13.5" customHeight="1" thickBot="1" x14ac:dyDescent="0.25">
      <c r="A34" s="38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30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92"/>
      <c r="AH34" s="93"/>
      <c r="AI34" s="93"/>
      <c r="AJ34" s="94"/>
      <c r="AM34" s="5">
        <v>26</v>
      </c>
      <c r="AN34" s="12">
        <f t="shared" si="5"/>
        <v>50.129354838709659</v>
      </c>
      <c r="AO34" s="13">
        <f t="shared" si="6"/>
        <v>50.230900739131457</v>
      </c>
      <c r="AP34" s="13">
        <f t="shared" si="7"/>
        <v>50.027808938287862</v>
      </c>
      <c r="AQ34" s="6">
        <f t="shared" si="8"/>
        <v>50.332446639553247</v>
      </c>
      <c r="AR34" s="6">
        <f t="shared" si="9"/>
        <v>49.926263037866072</v>
      </c>
      <c r="AS34" s="14">
        <f t="shared" si="10"/>
        <v>50.433992539975044</v>
      </c>
      <c r="AT34" s="15">
        <f t="shared" si="11"/>
        <v>49.824717137444274</v>
      </c>
    </row>
    <row r="35" spans="1:46" ht="13.5" customHeight="1" x14ac:dyDescent="0.2">
      <c r="A35" s="58" t="s">
        <v>13</v>
      </c>
      <c r="B35" s="59">
        <v>1</v>
      </c>
      <c r="C35" s="59">
        <v>2</v>
      </c>
      <c r="D35" s="59">
        <v>3</v>
      </c>
      <c r="E35" s="59">
        <v>4</v>
      </c>
      <c r="F35" s="59">
        <v>5</v>
      </c>
      <c r="G35" s="59">
        <v>6</v>
      </c>
      <c r="H35" s="59">
        <v>7</v>
      </c>
      <c r="I35" s="59">
        <v>8</v>
      </c>
      <c r="J35" s="59">
        <v>9</v>
      </c>
      <c r="K35" s="59">
        <v>10</v>
      </c>
      <c r="L35" s="59">
        <v>11</v>
      </c>
      <c r="M35" s="59">
        <v>12</v>
      </c>
      <c r="N35" s="59">
        <v>13</v>
      </c>
      <c r="O35" s="59">
        <v>14</v>
      </c>
      <c r="P35" s="59">
        <v>15</v>
      </c>
      <c r="Q35" s="59">
        <v>16</v>
      </c>
      <c r="R35" s="59">
        <v>17</v>
      </c>
      <c r="S35" s="60">
        <v>18</v>
      </c>
      <c r="T35" s="59">
        <v>19</v>
      </c>
      <c r="U35" s="59">
        <v>20</v>
      </c>
      <c r="V35" s="59">
        <v>21</v>
      </c>
      <c r="W35" s="59">
        <v>22</v>
      </c>
      <c r="X35" s="59">
        <v>23</v>
      </c>
      <c r="Y35" s="59">
        <v>24</v>
      </c>
      <c r="Z35" s="59">
        <v>25</v>
      </c>
      <c r="AA35" s="59">
        <v>26</v>
      </c>
      <c r="AB35" s="59">
        <v>27</v>
      </c>
      <c r="AC35" s="59">
        <v>28</v>
      </c>
      <c r="AD35" s="59">
        <v>29</v>
      </c>
      <c r="AE35" s="59">
        <v>30</v>
      </c>
      <c r="AF35" s="61">
        <v>31</v>
      </c>
      <c r="AG35" s="92"/>
      <c r="AH35" s="93"/>
      <c r="AI35" s="93"/>
      <c r="AJ35" s="94"/>
      <c r="AM35" s="5">
        <v>27</v>
      </c>
      <c r="AN35" s="12">
        <f t="shared" si="5"/>
        <v>50.129354838709659</v>
      </c>
      <c r="AO35" s="13">
        <f t="shared" si="6"/>
        <v>50.230900739131457</v>
      </c>
      <c r="AP35" s="13">
        <f t="shared" si="7"/>
        <v>50.027808938287862</v>
      </c>
      <c r="AQ35" s="6">
        <f t="shared" si="8"/>
        <v>50.332446639553247</v>
      </c>
      <c r="AR35" s="6">
        <f t="shared" si="9"/>
        <v>49.926263037866072</v>
      </c>
      <c r="AS35" s="14">
        <f t="shared" si="10"/>
        <v>50.433992539975044</v>
      </c>
      <c r="AT35" s="15">
        <f t="shared" si="11"/>
        <v>49.824717137444274</v>
      </c>
    </row>
    <row r="36" spans="1:46" ht="20.25" customHeight="1" x14ac:dyDescent="0.2">
      <c r="A36" s="62" t="s">
        <v>27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1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63"/>
      <c r="AG36" s="92"/>
      <c r="AH36" s="93"/>
      <c r="AI36" s="93"/>
      <c r="AJ36" s="94"/>
      <c r="AM36" s="5">
        <v>28</v>
      </c>
      <c r="AN36" s="12">
        <f t="shared" si="5"/>
        <v>50.129354838709659</v>
      </c>
      <c r="AO36" s="13">
        <f t="shared" si="6"/>
        <v>50.230900739131457</v>
      </c>
      <c r="AP36" s="13">
        <f t="shared" si="7"/>
        <v>50.027808938287862</v>
      </c>
      <c r="AQ36" s="6">
        <f t="shared" si="8"/>
        <v>50.332446639553247</v>
      </c>
      <c r="AR36" s="6">
        <f t="shared" si="9"/>
        <v>49.926263037866072</v>
      </c>
      <c r="AS36" s="14">
        <f t="shared" si="10"/>
        <v>50.433992539975044</v>
      </c>
      <c r="AT36" s="15">
        <f t="shared" si="11"/>
        <v>49.824717137444274</v>
      </c>
    </row>
    <row r="37" spans="1:46" ht="18" customHeight="1" x14ac:dyDescent="0.2">
      <c r="A37" s="62" t="s">
        <v>14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4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64"/>
      <c r="AG37" s="92"/>
      <c r="AH37" s="93"/>
      <c r="AI37" s="93"/>
      <c r="AJ37" s="94"/>
      <c r="AM37" s="5">
        <v>29</v>
      </c>
      <c r="AN37" s="12">
        <f t="shared" si="5"/>
        <v>50.129354838709659</v>
      </c>
      <c r="AO37" s="13">
        <f t="shared" si="6"/>
        <v>50.230900739131457</v>
      </c>
      <c r="AP37" s="13">
        <f t="shared" si="7"/>
        <v>50.027808938287862</v>
      </c>
      <c r="AQ37" s="6">
        <f t="shared" si="8"/>
        <v>50.332446639553247</v>
      </c>
      <c r="AR37" s="6">
        <f t="shared" si="9"/>
        <v>49.926263037866072</v>
      </c>
      <c r="AS37" s="14">
        <f t="shared" si="10"/>
        <v>50.433992539975044</v>
      </c>
      <c r="AT37" s="15">
        <f t="shared" si="11"/>
        <v>49.824717137444274</v>
      </c>
    </row>
    <row r="38" spans="1:46" ht="18" customHeight="1" x14ac:dyDescent="0.2">
      <c r="A38" s="65" t="s">
        <v>25</v>
      </c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4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64"/>
      <c r="AG38" s="92"/>
      <c r="AH38" s="93"/>
      <c r="AI38" s="93"/>
      <c r="AJ38" s="94"/>
      <c r="AM38" s="5">
        <v>30</v>
      </c>
      <c r="AN38" s="12">
        <f t="shared" si="5"/>
        <v>50.129354838709659</v>
      </c>
      <c r="AO38" s="13">
        <f t="shared" si="6"/>
        <v>50.230900739131457</v>
      </c>
      <c r="AP38" s="13">
        <f t="shared" si="7"/>
        <v>50.027808938287862</v>
      </c>
      <c r="AQ38" s="6">
        <f t="shared" si="8"/>
        <v>50.332446639553247</v>
      </c>
      <c r="AR38" s="6">
        <f t="shared" si="9"/>
        <v>49.926263037866072</v>
      </c>
      <c r="AS38" s="14">
        <f t="shared" si="10"/>
        <v>50.433992539975044</v>
      </c>
      <c r="AT38" s="15">
        <f t="shared" si="11"/>
        <v>49.824717137444274</v>
      </c>
    </row>
    <row r="39" spans="1:46" ht="7.5" customHeight="1" x14ac:dyDescent="0.2">
      <c r="A39" s="66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30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67"/>
      <c r="AG39" s="92"/>
      <c r="AH39" s="93"/>
      <c r="AI39" s="93"/>
      <c r="AJ39" s="94"/>
      <c r="AM39" s="5">
        <v>31</v>
      </c>
      <c r="AN39" s="12">
        <f t="shared" si="5"/>
        <v>50.129354838709659</v>
      </c>
      <c r="AO39" s="13">
        <f t="shared" si="6"/>
        <v>50.230900739131457</v>
      </c>
      <c r="AP39" s="13">
        <f t="shared" si="7"/>
        <v>50.027808938287862</v>
      </c>
      <c r="AQ39" s="6">
        <f t="shared" si="8"/>
        <v>50.332446639553247</v>
      </c>
      <c r="AR39" s="6">
        <f t="shared" si="9"/>
        <v>49.926263037866072</v>
      </c>
      <c r="AS39" s="14">
        <f t="shared" si="10"/>
        <v>50.433992539975044</v>
      </c>
      <c r="AT39" s="15">
        <f t="shared" si="11"/>
        <v>49.824717137444274</v>
      </c>
    </row>
    <row r="40" spans="1:46" ht="12.75" customHeight="1" x14ac:dyDescent="0.2">
      <c r="A40" s="68" t="s">
        <v>13</v>
      </c>
      <c r="B40" s="57">
        <v>32</v>
      </c>
      <c r="C40" s="57">
        <v>33</v>
      </c>
      <c r="D40" s="57">
        <v>34</v>
      </c>
      <c r="E40" s="57">
        <v>35</v>
      </c>
      <c r="F40" s="57">
        <v>36</v>
      </c>
      <c r="G40" s="57">
        <v>37</v>
      </c>
      <c r="H40" s="57">
        <v>38</v>
      </c>
      <c r="I40" s="57">
        <v>39</v>
      </c>
      <c r="J40" s="57">
        <v>40</v>
      </c>
      <c r="K40" s="57">
        <v>41</v>
      </c>
      <c r="L40" s="57">
        <v>42</v>
      </c>
      <c r="M40" s="57">
        <v>43</v>
      </c>
      <c r="N40" s="57">
        <v>44</v>
      </c>
      <c r="O40" s="57">
        <v>45</v>
      </c>
      <c r="P40" s="57">
        <v>46</v>
      </c>
      <c r="Q40" s="57">
        <v>47</v>
      </c>
      <c r="R40" s="57">
        <v>48</v>
      </c>
      <c r="S40" s="57">
        <v>49</v>
      </c>
      <c r="T40" s="57">
        <v>50</v>
      </c>
      <c r="U40" s="57">
        <v>51</v>
      </c>
      <c r="V40" s="57">
        <v>52</v>
      </c>
      <c r="W40" s="57">
        <v>53</v>
      </c>
      <c r="X40" s="57">
        <v>54</v>
      </c>
      <c r="Y40" s="57">
        <v>55</v>
      </c>
      <c r="Z40" s="57">
        <v>56</v>
      </c>
      <c r="AA40" s="57">
        <v>57</v>
      </c>
      <c r="AB40" s="57">
        <v>58</v>
      </c>
      <c r="AC40" s="57">
        <v>59</v>
      </c>
      <c r="AD40" s="57">
        <v>60</v>
      </c>
      <c r="AE40" s="57">
        <v>61</v>
      </c>
      <c r="AF40" s="69">
        <v>62</v>
      </c>
      <c r="AG40" s="92"/>
      <c r="AH40" s="93"/>
      <c r="AI40" s="93"/>
      <c r="AJ40" s="94"/>
      <c r="AM40" s="5">
        <v>32</v>
      </c>
      <c r="AN40" s="12">
        <f t="shared" si="5"/>
        <v>50.129354838709659</v>
      </c>
      <c r="AO40" s="13">
        <f t="shared" si="6"/>
        <v>50.230900739131457</v>
      </c>
      <c r="AP40" s="13">
        <f t="shared" si="7"/>
        <v>50.027808938287862</v>
      </c>
      <c r="AQ40" s="6">
        <f t="shared" si="8"/>
        <v>50.332446639553247</v>
      </c>
      <c r="AR40" s="6">
        <f t="shared" si="9"/>
        <v>49.926263037866072</v>
      </c>
      <c r="AS40" s="14">
        <f t="shared" si="10"/>
        <v>50.433992539975044</v>
      </c>
      <c r="AT40" s="15">
        <f t="shared" si="11"/>
        <v>49.824717137444274</v>
      </c>
    </row>
    <row r="41" spans="1:46" ht="21" customHeight="1" x14ac:dyDescent="0.2">
      <c r="A41" s="62" t="s">
        <v>27</v>
      </c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1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63"/>
      <c r="AG41" s="92"/>
      <c r="AH41" s="93"/>
      <c r="AI41" s="93"/>
      <c r="AJ41" s="94"/>
      <c r="AM41" s="5">
        <v>33</v>
      </c>
      <c r="AN41" s="12">
        <f t="shared" si="5"/>
        <v>50.129354838709659</v>
      </c>
      <c r="AO41" s="13">
        <f t="shared" si="6"/>
        <v>50.230900739131457</v>
      </c>
      <c r="AP41" s="13">
        <f t="shared" si="7"/>
        <v>50.027808938287862</v>
      </c>
      <c r="AQ41" s="6">
        <f t="shared" si="8"/>
        <v>50.332446639553247</v>
      </c>
      <c r="AR41" s="6">
        <f t="shared" si="9"/>
        <v>49.926263037866072</v>
      </c>
      <c r="AS41" s="14">
        <f t="shared" si="10"/>
        <v>50.433992539975044</v>
      </c>
      <c r="AT41" s="15">
        <f t="shared" si="11"/>
        <v>49.824717137444274</v>
      </c>
    </row>
    <row r="42" spans="1:46" ht="18.75" customHeight="1" x14ac:dyDescent="0.2">
      <c r="A42" s="62" t="s">
        <v>14</v>
      </c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4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64"/>
      <c r="AG42" s="92"/>
      <c r="AH42" s="93"/>
      <c r="AI42" s="93"/>
      <c r="AJ42" s="94"/>
      <c r="AM42" s="5">
        <v>34</v>
      </c>
      <c r="AN42" s="12">
        <f t="shared" ref="AN42:AN70" si="12">$AI$17</f>
        <v>50.129354838709659</v>
      </c>
      <c r="AO42" s="13">
        <f t="shared" si="6"/>
        <v>50.230900739131457</v>
      </c>
      <c r="AP42" s="13">
        <f t="shared" si="7"/>
        <v>50.027808938287862</v>
      </c>
      <c r="AQ42" s="6">
        <f t="shared" ref="AQ42:AQ70" si="13">$AI$21</f>
        <v>50.332446639553247</v>
      </c>
      <c r="AR42" s="6">
        <f t="shared" ref="AR42:AR70" si="14">$AI$22</f>
        <v>49.926263037866072</v>
      </c>
      <c r="AS42" s="14">
        <f t="shared" ref="AS42:AS70" si="15">$AI$19</f>
        <v>50.433992539975044</v>
      </c>
      <c r="AT42" s="15">
        <f t="shared" ref="AT42:AT70" si="16">$AI$20</f>
        <v>49.824717137444274</v>
      </c>
    </row>
    <row r="43" spans="1:46" ht="21" customHeight="1" thickBot="1" x14ac:dyDescent="0.25">
      <c r="A43" s="70" t="s">
        <v>25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2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3"/>
      <c r="AG43" s="92"/>
      <c r="AH43" s="93"/>
      <c r="AI43" s="93"/>
      <c r="AJ43" s="94"/>
      <c r="AM43" s="5">
        <v>35</v>
      </c>
      <c r="AN43" s="12">
        <f t="shared" si="12"/>
        <v>50.129354838709659</v>
      </c>
      <c r="AO43" s="13">
        <f t="shared" si="6"/>
        <v>50.230900739131457</v>
      </c>
      <c r="AP43" s="13">
        <f t="shared" si="7"/>
        <v>50.027808938287862</v>
      </c>
      <c r="AQ43" s="6">
        <f t="shared" si="13"/>
        <v>50.332446639553247</v>
      </c>
      <c r="AR43" s="6">
        <f t="shared" si="14"/>
        <v>49.926263037866072</v>
      </c>
      <c r="AS43" s="14">
        <f t="shared" si="15"/>
        <v>50.433992539975044</v>
      </c>
      <c r="AT43" s="15">
        <f t="shared" si="16"/>
        <v>49.824717137444274</v>
      </c>
    </row>
    <row r="44" spans="1:46" ht="9" customHeight="1" thickBot="1" x14ac:dyDescent="0.25">
      <c r="AG44" s="92"/>
      <c r="AH44" s="93"/>
      <c r="AI44" s="93"/>
      <c r="AJ44" s="94"/>
      <c r="AM44" s="5">
        <v>36</v>
      </c>
      <c r="AN44" s="12">
        <f t="shared" si="12"/>
        <v>50.129354838709659</v>
      </c>
      <c r="AO44" s="13">
        <f t="shared" si="6"/>
        <v>50.230900739131457</v>
      </c>
      <c r="AP44" s="13">
        <f t="shared" si="7"/>
        <v>50.027808938287862</v>
      </c>
      <c r="AQ44" s="6">
        <f t="shared" si="13"/>
        <v>50.332446639553247</v>
      </c>
      <c r="AR44" s="6">
        <f t="shared" si="14"/>
        <v>49.926263037866072</v>
      </c>
      <c r="AS44" s="14">
        <f t="shared" si="15"/>
        <v>50.433992539975044</v>
      </c>
      <c r="AT44" s="15">
        <f t="shared" si="16"/>
        <v>49.824717137444274</v>
      </c>
    </row>
    <row r="45" spans="1:46" ht="21" customHeight="1" x14ac:dyDescent="0.2">
      <c r="A45" s="80" t="s">
        <v>15</v>
      </c>
      <c r="B45" s="81"/>
      <c r="C45" s="81"/>
      <c r="D45" s="84" t="s">
        <v>16</v>
      </c>
      <c r="E45" s="84"/>
      <c r="F45" s="84"/>
      <c r="G45" s="84"/>
      <c r="H45" s="84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6" t="s">
        <v>26</v>
      </c>
      <c r="U45" s="87"/>
      <c r="V45" s="88"/>
      <c r="W45" s="98"/>
      <c r="X45" s="99"/>
      <c r="Y45" s="99"/>
      <c r="Z45" s="99"/>
      <c r="AA45" s="99"/>
      <c r="AB45" s="99"/>
      <c r="AC45" s="99"/>
      <c r="AD45" s="99"/>
      <c r="AE45" s="99"/>
      <c r="AF45" s="100"/>
      <c r="AG45" s="92"/>
      <c r="AH45" s="93"/>
      <c r="AI45" s="93"/>
      <c r="AJ45" s="94"/>
      <c r="AM45" s="5">
        <v>37</v>
      </c>
      <c r="AN45" s="12">
        <f t="shared" si="12"/>
        <v>50.129354838709659</v>
      </c>
      <c r="AO45" s="13">
        <f t="shared" si="6"/>
        <v>50.230900739131457</v>
      </c>
      <c r="AP45" s="13">
        <f t="shared" si="7"/>
        <v>50.027808938287862</v>
      </c>
      <c r="AQ45" s="6">
        <f t="shared" si="13"/>
        <v>50.332446639553247</v>
      </c>
      <c r="AR45" s="6">
        <f t="shared" si="14"/>
        <v>49.926263037866072</v>
      </c>
      <c r="AS45" s="14">
        <f t="shared" si="15"/>
        <v>50.433992539975044</v>
      </c>
      <c r="AT45" s="15">
        <f t="shared" si="16"/>
        <v>49.824717137444274</v>
      </c>
    </row>
    <row r="46" spans="1:46" ht="21" customHeight="1" thickBot="1" x14ac:dyDescent="0.25">
      <c r="A46" s="82"/>
      <c r="B46" s="83"/>
      <c r="C46" s="83"/>
      <c r="D46" s="104" t="s">
        <v>17</v>
      </c>
      <c r="E46" s="104"/>
      <c r="F46" s="104"/>
      <c r="G46" s="104"/>
      <c r="H46" s="104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89"/>
      <c r="U46" s="90"/>
      <c r="V46" s="91"/>
      <c r="W46" s="101"/>
      <c r="X46" s="102"/>
      <c r="Y46" s="102"/>
      <c r="Z46" s="102"/>
      <c r="AA46" s="102"/>
      <c r="AB46" s="102"/>
      <c r="AC46" s="102"/>
      <c r="AD46" s="102"/>
      <c r="AE46" s="102"/>
      <c r="AF46" s="103"/>
      <c r="AG46" s="95"/>
      <c r="AH46" s="96"/>
      <c r="AI46" s="96"/>
      <c r="AJ46" s="97"/>
      <c r="AM46" s="5">
        <v>38</v>
      </c>
      <c r="AN46" s="12">
        <f t="shared" si="12"/>
        <v>50.129354838709659</v>
      </c>
      <c r="AO46" s="13">
        <f t="shared" si="6"/>
        <v>50.230900739131457</v>
      </c>
      <c r="AP46" s="13">
        <f t="shared" si="7"/>
        <v>50.027808938287862</v>
      </c>
      <c r="AQ46" s="6">
        <f t="shared" si="13"/>
        <v>50.332446639553247</v>
      </c>
      <c r="AR46" s="6">
        <f t="shared" si="14"/>
        <v>49.926263037866072</v>
      </c>
      <c r="AS46" s="14">
        <f t="shared" si="15"/>
        <v>50.433992539975044</v>
      </c>
      <c r="AT46" s="15">
        <f t="shared" si="16"/>
        <v>49.824717137444274</v>
      </c>
    </row>
    <row r="47" spans="1:46" x14ac:dyDescent="0.2">
      <c r="A47" s="42"/>
      <c r="B47" s="42"/>
      <c r="C47" s="42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39"/>
      <c r="AH47" s="39"/>
      <c r="AI47" s="39"/>
      <c r="AJ47" s="39"/>
      <c r="AM47" s="5">
        <v>39</v>
      </c>
      <c r="AN47" s="12">
        <f t="shared" si="12"/>
        <v>50.129354838709659</v>
      </c>
      <c r="AO47" s="13">
        <f t="shared" si="6"/>
        <v>50.230900739131457</v>
      </c>
      <c r="AP47" s="13">
        <f t="shared" si="7"/>
        <v>50.027808938287862</v>
      </c>
      <c r="AQ47" s="6">
        <f t="shared" si="13"/>
        <v>50.332446639553247</v>
      </c>
      <c r="AR47" s="6">
        <f t="shared" si="14"/>
        <v>49.926263037866072</v>
      </c>
      <c r="AS47" s="14">
        <f t="shared" si="15"/>
        <v>50.433992539975044</v>
      </c>
      <c r="AT47" s="15">
        <f t="shared" si="16"/>
        <v>49.824717137444274</v>
      </c>
    </row>
    <row r="48" spans="1:46" x14ac:dyDescent="0.2">
      <c r="AG48" s="29"/>
      <c r="AH48" s="29"/>
      <c r="AI48" s="29"/>
      <c r="AJ48" s="29"/>
      <c r="AM48" s="5">
        <v>40</v>
      </c>
      <c r="AN48" s="12">
        <f t="shared" si="12"/>
        <v>50.129354838709659</v>
      </c>
      <c r="AO48" s="13">
        <f t="shared" si="6"/>
        <v>50.230900739131457</v>
      </c>
      <c r="AP48" s="13">
        <f t="shared" si="7"/>
        <v>50.027808938287862</v>
      </c>
      <c r="AQ48" s="6">
        <f t="shared" si="13"/>
        <v>50.332446639553247</v>
      </c>
      <c r="AR48" s="6">
        <f t="shared" si="14"/>
        <v>49.926263037866072</v>
      </c>
      <c r="AS48" s="14">
        <f t="shared" si="15"/>
        <v>50.433992539975044</v>
      </c>
      <c r="AT48" s="15">
        <f t="shared" si="16"/>
        <v>49.824717137444274</v>
      </c>
    </row>
    <row r="49" spans="7:46" x14ac:dyDescent="0.2">
      <c r="AM49" s="5">
        <v>41</v>
      </c>
      <c r="AN49" s="12">
        <f t="shared" si="12"/>
        <v>50.129354838709659</v>
      </c>
      <c r="AO49" s="13">
        <f t="shared" si="6"/>
        <v>50.230900739131457</v>
      </c>
      <c r="AP49" s="13">
        <f t="shared" si="7"/>
        <v>50.027808938287862</v>
      </c>
      <c r="AQ49" s="6">
        <f t="shared" si="13"/>
        <v>50.332446639553247</v>
      </c>
      <c r="AR49" s="6">
        <f t="shared" si="14"/>
        <v>49.926263037866072</v>
      </c>
      <c r="AS49" s="14">
        <f t="shared" si="15"/>
        <v>50.433992539975044</v>
      </c>
      <c r="AT49" s="15">
        <f t="shared" si="16"/>
        <v>49.824717137444274</v>
      </c>
    </row>
    <row r="50" spans="7:46" x14ac:dyDescent="0.2">
      <c r="AM50" s="5">
        <v>42</v>
      </c>
      <c r="AN50" s="12">
        <f t="shared" si="12"/>
        <v>50.129354838709659</v>
      </c>
      <c r="AO50" s="13">
        <f t="shared" si="6"/>
        <v>50.230900739131457</v>
      </c>
      <c r="AP50" s="13">
        <f t="shared" si="7"/>
        <v>50.027808938287862</v>
      </c>
      <c r="AQ50" s="6">
        <f t="shared" si="13"/>
        <v>50.332446639553247</v>
      </c>
      <c r="AR50" s="6">
        <f t="shared" si="14"/>
        <v>49.926263037866072</v>
      </c>
      <c r="AS50" s="14">
        <f t="shared" si="15"/>
        <v>50.433992539975044</v>
      </c>
      <c r="AT50" s="15">
        <f t="shared" si="16"/>
        <v>49.824717137444274</v>
      </c>
    </row>
    <row r="51" spans="7:46" x14ac:dyDescent="0.2"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30"/>
      <c r="T51" s="29"/>
      <c r="U51" s="29"/>
      <c r="V51" s="29"/>
      <c r="W51" s="29"/>
      <c r="X51" s="29"/>
      <c r="AM51" s="5">
        <v>43</v>
      </c>
      <c r="AN51" s="12">
        <f t="shared" si="12"/>
        <v>50.129354838709659</v>
      </c>
      <c r="AO51" s="13">
        <f t="shared" si="6"/>
        <v>50.230900739131457</v>
      </c>
      <c r="AP51" s="13">
        <f t="shared" si="7"/>
        <v>50.027808938287862</v>
      </c>
      <c r="AQ51" s="6">
        <f t="shared" si="13"/>
        <v>50.332446639553247</v>
      </c>
      <c r="AR51" s="6">
        <f t="shared" si="14"/>
        <v>49.926263037866072</v>
      </c>
      <c r="AS51" s="14">
        <f t="shared" si="15"/>
        <v>50.433992539975044</v>
      </c>
      <c r="AT51" s="15">
        <f t="shared" si="16"/>
        <v>49.824717137444274</v>
      </c>
    </row>
    <row r="52" spans="7:46" x14ac:dyDescent="0.2"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30"/>
      <c r="T52" s="29"/>
      <c r="U52" s="29"/>
      <c r="V52" s="29"/>
      <c r="W52" s="29"/>
      <c r="X52" s="29"/>
      <c r="AM52" s="5">
        <v>44</v>
      </c>
      <c r="AN52" s="12">
        <f t="shared" si="12"/>
        <v>50.129354838709659</v>
      </c>
      <c r="AO52" s="13">
        <f t="shared" si="6"/>
        <v>50.230900739131457</v>
      </c>
      <c r="AP52" s="13">
        <f t="shared" si="7"/>
        <v>50.027808938287862</v>
      </c>
      <c r="AQ52" s="6">
        <f t="shared" si="13"/>
        <v>50.332446639553247</v>
      </c>
      <c r="AR52" s="6">
        <f t="shared" si="14"/>
        <v>49.926263037866072</v>
      </c>
      <c r="AS52" s="14">
        <f t="shared" si="15"/>
        <v>50.433992539975044</v>
      </c>
      <c r="AT52" s="15">
        <f t="shared" si="16"/>
        <v>49.824717137444274</v>
      </c>
    </row>
    <row r="53" spans="7:46" x14ac:dyDescent="0.2"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30"/>
      <c r="T53" s="29"/>
      <c r="U53" s="29"/>
      <c r="V53" s="29"/>
      <c r="W53" s="29"/>
      <c r="X53" s="29"/>
      <c r="AM53" s="5">
        <v>45</v>
      </c>
      <c r="AN53" s="12">
        <f t="shared" si="12"/>
        <v>50.129354838709659</v>
      </c>
      <c r="AO53" s="13">
        <f t="shared" si="6"/>
        <v>50.230900739131457</v>
      </c>
      <c r="AP53" s="13">
        <f t="shared" si="7"/>
        <v>50.027808938287862</v>
      </c>
      <c r="AQ53" s="6">
        <f t="shared" si="13"/>
        <v>50.332446639553247</v>
      </c>
      <c r="AR53" s="6">
        <f t="shared" si="14"/>
        <v>49.926263037866072</v>
      </c>
      <c r="AS53" s="14">
        <f t="shared" si="15"/>
        <v>50.433992539975044</v>
      </c>
      <c r="AT53" s="15">
        <f t="shared" si="16"/>
        <v>49.824717137444274</v>
      </c>
    </row>
    <row r="54" spans="7:46" x14ac:dyDescent="0.2"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30"/>
      <c r="T54" s="29"/>
      <c r="U54" s="29"/>
      <c r="V54" s="29"/>
      <c r="W54" s="29"/>
      <c r="X54" s="29"/>
      <c r="AM54" s="5">
        <v>46</v>
      </c>
      <c r="AN54" s="12">
        <f t="shared" si="12"/>
        <v>50.129354838709659</v>
      </c>
      <c r="AO54" s="13">
        <f t="shared" si="6"/>
        <v>50.230900739131457</v>
      </c>
      <c r="AP54" s="13">
        <f t="shared" si="7"/>
        <v>50.027808938287862</v>
      </c>
      <c r="AQ54" s="6">
        <f t="shared" si="13"/>
        <v>50.332446639553247</v>
      </c>
      <c r="AR54" s="6">
        <f t="shared" si="14"/>
        <v>49.926263037866072</v>
      </c>
      <c r="AS54" s="14">
        <f t="shared" si="15"/>
        <v>50.433992539975044</v>
      </c>
      <c r="AT54" s="15">
        <f t="shared" si="16"/>
        <v>49.824717137444274</v>
      </c>
    </row>
    <row r="55" spans="7:46" x14ac:dyDescent="0.2">
      <c r="G55" s="29"/>
      <c r="H55" s="29"/>
      <c r="I55" s="35"/>
      <c r="J55" s="35"/>
      <c r="K55" s="35"/>
      <c r="L55" s="35"/>
      <c r="M55" s="35"/>
      <c r="O55" s="35"/>
      <c r="P55" s="35"/>
      <c r="Q55" s="35"/>
      <c r="R55" s="35"/>
      <c r="S55" s="36"/>
      <c r="T55" s="35"/>
      <c r="U55" s="29"/>
      <c r="V55" s="29"/>
      <c r="W55" s="29"/>
      <c r="X55" s="29"/>
      <c r="AM55" s="5">
        <v>47</v>
      </c>
      <c r="AN55" s="12">
        <f t="shared" si="12"/>
        <v>50.129354838709659</v>
      </c>
      <c r="AO55" s="13">
        <f t="shared" si="6"/>
        <v>50.230900739131457</v>
      </c>
      <c r="AP55" s="13">
        <f t="shared" si="7"/>
        <v>50.027808938287862</v>
      </c>
      <c r="AQ55" s="6">
        <f t="shared" si="13"/>
        <v>50.332446639553247</v>
      </c>
      <c r="AR55" s="6">
        <f t="shared" si="14"/>
        <v>49.926263037866072</v>
      </c>
      <c r="AS55" s="14">
        <f t="shared" si="15"/>
        <v>50.433992539975044</v>
      </c>
      <c r="AT55" s="15">
        <f t="shared" si="16"/>
        <v>49.824717137444274</v>
      </c>
    </row>
    <row r="56" spans="7:46" x14ac:dyDescent="0.2">
      <c r="G56" s="29"/>
      <c r="H56" s="29"/>
      <c r="I56" s="29"/>
      <c r="J56" s="29"/>
      <c r="K56" s="29"/>
      <c r="L56" s="29"/>
      <c r="M56" s="29"/>
      <c r="O56" s="29"/>
      <c r="P56" s="35"/>
      <c r="Q56" s="29"/>
      <c r="R56" s="29"/>
      <c r="S56" s="30"/>
      <c r="T56" s="29"/>
      <c r="U56" s="29"/>
      <c r="V56" s="29"/>
      <c r="X56" s="29"/>
      <c r="AM56" s="5">
        <v>48</v>
      </c>
      <c r="AN56" s="12">
        <f t="shared" si="12"/>
        <v>50.129354838709659</v>
      </c>
      <c r="AO56" s="13">
        <f t="shared" si="6"/>
        <v>50.230900739131457</v>
      </c>
      <c r="AP56" s="13">
        <f t="shared" si="7"/>
        <v>50.027808938287862</v>
      </c>
      <c r="AQ56" s="6">
        <f t="shared" si="13"/>
        <v>50.332446639553247</v>
      </c>
      <c r="AR56" s="6">
        <f t="shared" si="14"/>
        <v>49.926263037866072</v>
      </c>
      <c r="AS56" s="14">
        <f t="shared" si="15"/>
        <v>50.433992539975044</v>
      </c>
      <c r="AT56" s="15">
        <f t="shared" si="16"/>
        <v>49.824717137444274</v>
      </c>
    </row>
    <row r="57" spans="7:46" x14ac:dyDescent="0.2">
      <c r="P57" s="29"/>
      <c r="AM57" s="5">
        <v>49</v>
      </c>
      <c r="AN57" s="12">
        <f t="shared" si="12"/>
        <v>50.129354838709659</v>
      </c>
      <c r="AO57" s="13">
        <f t="shared" si="6"/>
        <v>50.230900739131457</v>
      </c>
      <c r="AP57" s="13">
        <f t="shared" si="7"/>
        <v>50.027808938287862</v>
      </c>
      <c r="AQ57" s="6">
        <f t="shared" si="13"/>
        <v>50.332446639553247</v>
      </c>
      <c r="AR57" s="6">
        <f t="shared" si="14"/>
        <v>49.926263037866072</v>
      </c>
      <c r="AS57" s="14">
        <f t="shared" si="15"/>
        <v>50.433992539975044</v>
      </c>
      <c r="AT57" s="15">
        <f t="shared" si="16"/>
        <v>49.824717137444274</v>
      </c>
    </row>
    <row r="58" spans="7:46" x14ac:dyDescent="0.2">
      <c r="AM58" s="5">
        <v>50</v>
      </c>
      <c r="AN58" s="12">
        <f t="shared" si="12"/>
        <v>50.129354838709659</v>
      </c>
      <c r="AO58" s="13">
        <f t="shared" si="6"/>
        <v>50.230900739131457</v>
      </c>
      <c r="AP58" s="13">
        <f t="shared" si="7"/>
        <v>50.027808938287862</v>
      </c>
      <c r="AQ58" s="6">
        <f t="shared" si="13"/>
        <v>50.332446639553247</v>
      </c>
      <c r="AR58" s="6">
        <f t="shared" si="14"/>
        <v>49.926263037866072</v>
      </c>
      <c r="AS58" s="14">
        <f t="shared" si="15"/>
        <v>50.433992539975044</v>
      </c>
      <c r="AT58" s="15">
        <f t="shared" si="16"/>
        <v>49.824717137444274</v>
      </c>
    </row>
    <row r="59" spans="7:46" x14ac:dyDescent="0.2">
      <c r="AM59" s="5">
        <v>51</v>
      </c>
      <c r="AN59" s="12">
        <f t="shared" si="12"/>
        <v>50.129354838709659</v>
      </c>
      <c r="AO59" s="13">
        <f t="shared" si="6"/>
        <v>50.230900739131457</v>
      </c>
      <c r="AP59" s="13">
        <f t="shared" si="7"/>
        <v>50.027808938287862</v>
      </c>
      <c r="AQ59" s="6">
        <f t="shared" si="13"/>
        <v>50.332446639553247</v>
      </c>
      <c r="AR59" s="6">
        <f t="shared" si="14"/>
        <v>49.926263037866072</v>
      </c>
      <c r="AS59" s="14">
        <f t="shared" si="15"/>
        <v>50.433992539975044</v>
      </c>
      <c r="AT59" s="15">
        <f t="shared" si="16"/>
        <v>49.824717137444274</v>
      </c>
    </row>
    <row r="60" spans="7:46" x14ac:dyDescent="0.2">
      <c r="AM60" s="5">
        <v>52</v>
      </c>
      <c r="AN60" s="12">
        <f t="shared" si="12"/>
        <v>50.129354838709659</v>
      </c>
      <c r="AO60" s="13">
        <f t="shared" si="6"/>
        <v>50.230900739131457</v>
      </c>
      <c r="AP60" s="13">
        <f t="shared" si="7"/>
        <v>50.027808938287862</v>
      </c>
      <c r="AQ60" s="6">
        <f t="shared" si="13"/>
        <v>50.332446639553247</v>
      </c>
      <c r="AR60" s="6">
        <f t="shared" si="14"/>
        <v>49.926263037866072</v>
      </c>
      <c r="AS60" s="14">
        <f t="shared" si="15"/>
        <v>50.433992539975044</v>
      </c>
      <c r="AT60" s="15">
        <f t="shared" si="16"/>
        <v>49.824717137444274</v>
      </c>
    </row>
    <row r="61" spans="7:46" x14ac:dyDescent="0.2">
      <c r="AM61" s="5">
        <v>53</v>
      </c>
      <c r="AN61" s="12">
        <f t="shared" si="12"/>
        <v>50.129354838709659</v>
      </c>
      <c r="AO61" s="13">
        <f t="shared" si="6"/>
        <v>50.230900739131457</v>
      </c>
      <c r="AP61" s="13">
        <f t="shared" si="7"/>
        <v>50.027808938287862</v>
      </c>
      <c r="AQ61" s="6">
        <f t="shared" si="13"/>
        <v>50.332446639553247</v>
      </c>
      <c r="AR61" s="6">
        <f t="shared" si="14"/>
        <v>49.926263037866072</v>
      </c>
      <c r="AS61" s="14">
        <f t="shared" si="15"/>
        <v>50.433992539975044</v>
      </c>
      <c r="AT61" s="15">
        <f t="shared" si="16"/>
        <v>49.824717137444274</v>
      </c>
    </row>
    <row r="62" spans="7:46" x14ac:dyDescent="0.2">
      <c r="AM62" s="5">
        <v>54</v>
      </c>
      <c r="AN62" s="12">
        <f t="shared" si="12"/>
        <v>50.129354838709659</v>
      </c>
      <c r="AO62" s="13">
        <f t="shared" si="6"/>
        <v>50.230900739131457</v>
      </c>
      <c r="AP62" s="13">
        <f t="shared" si="7"/>
        <v>50.027808938287862</v>
      </c>
      <c r="AQ62" s="6">
        <f t="shared" si="13"/>
        <v>50.332446639553247</v>
      </c>
      <c r="AR62" s="6">
        <f t="shared" si="14"/>
        <v>49.926263037866072</v>
      </c>
      <c r="AS62" s="14">
        <f t="shared" si="15"/>
        <v>50.433992539975044</v>
      </c>
      <c r="AT62" s="15">
        <f t="shared" si="16"/>
        <v>49.824717137444274</v>
      </c>
    </row>
    <row r="63" spans="7:46" x14ac:dyDescent="0.2">
      <c r="P63" s="29"/>
      <c r="AM63" s="5">
        <v>55</v>
      </c>
      <c r="AN63" s="12">
        <f t="shared" si="12"/>
        <v>50.129354838709659</v>
      </c>
      <c r="AO63" s="13">
        <f t="shared" si="6"/>
        <v>50.230900739131457</v>
      </c>
      <c r="AP63" s="13">
        <f t="shared" si="7"/>
        <v>50.027808938287862</v>
      </c>
      <c r="AQ63" s="6">
        <f t="shared" si="13"/>
        <v>50.332446639553247</v>
      </c>
      <c r="AR63" s="6">
        <f t="shared" si="14"/>
        <v>49.926263037866072</v>
      </c>
      <c r="AS63" s="14">
        <f t="shared" si="15"/>
        <v>50.433992539975044</v>
      </c>
      <c r="AT63" s="15">
        <f t="shared" si="16"/>
        <v>49.824717137444274</v>
      </c>
    </row>
    <row r="64" spans="7:46" x14ac:dyDescent="0.2">
      <c r="AM64" s="5">
        <v>56</v>
      </c>
      <c r="AN64" s="12">
        <f t="shared" si="12"/>
        <v>50.129354838709659</v>
      </c>
      <c r="AO64" s="13">
        <f t="shared" si="6"/>
        <v>50.230900739131457</v>
      </c>
      <c r="AP64" s="13">
        <f t="shared" si="7"/>
        <v>50.027808938287862</v>
      </c>
      <c r="AQ64" s="6">
        <f t="shared" si="13"/>
        <v>50.332446639553247</v>
      </c>
      <c r="AR64" s="6">
        <f t="shared" si="14"/>
        <v>49.926263037866072</v>
      </c>
      <c r="AS64" s="14">
        <f t="shared" si="15"/>
        <v>50.433992539975044</v>
      </c>
      <c r="AT64" s="15">
        <f t="shared" si="16"/>
        <v>49.824717137444274</v>
      </c>
    </row>
    <row r="65" spans="39:46" x14ac:dyDescent="0.2">
      <c r="AM65" s="5">
        <v>57</v>
      </c>
      <c r="AN65" s="12">
        <f t="shared" si="12"/>
        <v>50.129354838709659</v>
      </c>
      <c r="AO65" s="13">
        <f t="shared" si="6"/>
        <v>50.230900739131457</v>
      </c>
      <c r="AP65" s="13">
        <f t="shared" si="7"/>
        <v>50.027808938287862</v>
      </c>
      <c r="AQ65" s="6">
        <f t="shared" si="13"/>
        <v>50.332446639553247</v>
      </c>
      <c r="AR65" s="6">
        <f t="shared" si="14"/>
        <v>49.926263037866072</v>
      </c>
      <c r="AS65" s="14">
        <f t="shared" si="15"/>
        <v>50.433992539975044</v>
      </c>
      <c r="AT65" s="15">
        <f t="shared" si="16"/>
        <v>49.824717137444274</v>
      </c>
    </row>
    <row r="66" spans="39:46" x14ac:dyDescent="0.2">
      <c r="AM66" s="5">
        <v>58</v>
      </c>
      <c r="AN66" s="12">
        <f t="shared" si="12"/>
        <v>50.129354838709659</v>
      </c>
      <c r="AO66" s="13">
        <f t="shared" si="6"/>
        <v>50.230900739131457</v>
      </c>
      <c r="AP66" s="13">
        <f t="shared" si="7"/>
        <v>50.027808938287862</v>
      </c>
      <c r="AQ66" s="6">
        <f t="shared" si="13"/>
        <v>50.332446639553247</v>
      </c>
      <c r="AR66" s="6">
        <f t="shared" si="14"/>
        <v>49.926263037866072</v>
      </c>
      <c r="AS66" s="14">
        <f t="shared" si="15"/>
        <v>50.433992539975044</v>
      </c>
      <c r="AT66" s="15">
        <f t="shared" si="16"/>
        <v>49.824717137444274</v>
      </c>
    </row>
    <row r="67" spans="39:46" x14ac:dyDescent="0.2">
      <c r="AM67" s="5">
        <v>59</v>
      </c>
      <c r="AN67" s="12">
        <f t="shared" si="12"/>
        <v>50.129354838709659</v>
      </c>
      <c r="AO67" s="13">
        <f t="shared" si="6"/>
        <v>50.230900739131457</v>
      </c>
      <c r="AP67" s="13">
        <f t="shared" si="7"/>
        <v>50.027808938287862</v>
      </c>
      <c r="AQ67" s="6">
        <f t="shared" si="13"/>
        <v>50.332446639553247</v>
      </c>
      <c r="AR67" s="6">
        <f t="shared" si="14"/>
        <v>49.926263037866072</v>
      </c>
      <c r="AS67" s="14">
        <f t="shared" si="15"/>
        <v>50.433992539975044</v>
      </c>
      <c r="AT67" s="15">
        <f t="shared" si="16"/>
        <v>49.824717137444274</v>
      </c>
    </row>
    <row r="68" spans="39:46" x14ac:dyDescent="0.2">
      <c r="AM68" s="5">
        <v>60</v>
      </c>
      <c r="AN68" s="12">
        <f t="shared" si="12"/>
        <v>50.129354838709659</v>
      </c>
      <c r="AO68" s="13">
        <f t="shared" si="6"/>
        <v>50.230900739131457</v>
      </c>
      <c r="AP68" s="13">
        <f t="shared" si="7"/>
        <v>50.027808938287862</v>
      </c>
      <c r="AQ68" s="6">
        <f t="shared" si="13"/>
        <v>50.332446639553247</v>
      </c>
      <c r="AR68" s="6">
        <f t="shared" si="14"/>
        <v>49.926263037866072</v>
      </c>
      <c r="AS68" s="14">
        <f t="shared" si="15"/>
        <v>50.433992539975044</v>
      </c>
      <c r="AT68" s="15">
        <f t="shared" si="16"/>
        <v>49.824717137444274</v>
      </c>
    </row>
    <row r="69" spans="39:46" x14ac:dyDescent="0.2">
      <c r="AM69" s="5">
        <v>61</v>
      </c>
      <c r="AN69" s="12">
        <f t="shared" si="12"/>
        <v>50.129354838709659</v>
      </c>
      <c r="AO69" s="13">
        <f t="shared" si="6"/>
        <v>50.230900739131457</v>
      </c>
      <c r="AP69" s="13">
        <f t="shared" si="7"/>
        <v>50.027808938287862</v>
      </c>
      <c r="AQ69" s="6">
        <f t="shared" si="13"/>
        <v>50.332446639553247</v>
      </c>
      <c r="AR69" s="6">
        <f t="shared" si="14"/>
        <v>49.926263037866072</v>
      </c>
      <c r="AS69" s="14">
        <f t="shared" si="15"/>
        <v>50.433992539975044</v>
      </c>
      <c r="AT69" s="15">
        <f t="shared" si="16"/>
        <v>49.824717137444274</v>
      </c>
    </row>
    <row r="70" spans="39:46" ht="13.5" thickBot="1" x14ac:dyDescent="0.25">
      <c r="AM70" s="21">
        <v>62</v>
      </c>
      <c r="AN70" s="22">
        <f t="shared" si="12"/>
        <v>50.129354838709659</v>
      </c>
      <c r="AO70" s="23">
        <f t="shared" si="6"/>
        <v>50.230900739131457</v>
      </c>
      <c r="AP70" s="23">
        <f t="shared" si="7"/>
        <v>50.027808938287862</v>
      </c>
      <c r="AQ70" s="24">
        <f t="shared" si="13"/>
        <v>50.332446639553247</v>
      </c>
      <c r="AR70" s="24">
        <f t="shared" si="14"/>
        <v>49.926263037866072</v>
      </c>
      <c r="AS70" s="25">
        <f t="shared" si="15"/>
        <v>50.433992539975044</v>
      </c>
      <c r="AT70" s="26">
        <f t="shared" si="16"/>
        <v>49.824717137444274</v>
      </c>
    </row>
  </sheetData>
  <mergeCells count="40">
    <mergeCell ref="AI23:AJ23"/>
    <mergeCell ref="AI22:AJ22"/>
    <mergeCell ref="AI17:AJ17"/>
    <mergeCell ref="AI18:AJ18"/>
    <mergeCell ref="AI19:AJ19"/>
    <mergeCell ref="AI20:AJ20"/>
    <mergeCell ref="AI21:AJ21"/>
    <mergeCell ref="AF5:AJ5"/>
    <mergeCell ref="M7:N7"/>
    <mergeCell ref="O7:Q7"/>
    <mergeCell ref="U7:W7"/>
    <mergeCell ref="X7:AI7"/>
    <mergeCell ref="A15:A16"/>
    <mergeCell ref="AI16:AJ16"/>
    <mergeCell ref="A1:E5"/>
    <mergeCell ref="F1:AJ3"/>
    <mergeCell ref="F4:AJ4"/>
    <mergeCell ref="F5:M5"/>
    <mergeCell ref="N5:U5"/>
    <mergeCell ref="V5:AE5"/>
    <mergeCell ref="AG9:AJ10"/>
    <mergeCell ref="AI11:AJ11"/>
    <mergeCell ref="AI12:AJ12"/>
    <mergeCell ref="AI13:AJ13"/>
    <mergeCell ref="AG14:AJ15"/>
    <mergeCell ref="B7:I7"/>
    <mergeCell ref="N9:R9"/>
    <mergeCell ref="S9:AE9"/>
    <mergeCell ref="AI24:AJ24"/>
    <mergeCell ref="A25:A26"/>
    <mergeCell ref="AG33:AJ33"/>
    <mergeCell ref="A45:C46"/>
    <mergeCell ref="D45:H45"/>
    <mergeCell ref="I45:S45"/>
    <mergeCell ref="T45:V46"/>
    <mergeCell ref="AG34:AJ46"/>
    <mergeCell ref="W45:AF46"/>
    <mergeCell ref="D46:H46"/>
    <mergeCell ref="I46:S46"/>
    <mergeCell ref="AG25:AJ32"/>
  </mergeCells>
  <pageMargins left="0.39370078740157483" right="0.39370078740157483" top="0.39370078740157483" bottom="0.39370078740157483" header="0.31496062992125984" footer="0.31496062992125984"/>
  <pageSetup scale="8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Carta de control</vt:lpstr>
      <vt:lpstr>'Carta de control'!Área_de_impresión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Diana Milena</cp:lastModifiedBy>
  <cp:lastPrinted>2016-09-02T16:36:29Z</cp:lastPrinted>
  <dcterms:created xsi:type="dcterms:W3CDTF">2016-02-16T15:51:58Z</dcterms:created>
  <dcterms:modified xsi:type="dcterms:W3CDTF">2016-12-23T15:17:14Z</dcterms:modified>
</cp:coreProperties>
</file>