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cardona\Documents\Lab Uniquindío\2019\Septiembre\"/>
    </mc:Choice>
  </mc:AlternateContent>
  <bookViews>
    <workbookView xWindow="0" yWindow="0" windowWidth="24000" windowHeight="9045"/>
  </bookViews>
  <sheets>
    <sheet name="Reporte Ensayo LA" sheetId="3" r:id="rId1"/>
  </sheets>
  <definedNames>
    <definedName name="_xlnm._FilterDatabase" localSheetId="0" hidden="1">'Reporte Ensayo LA'!$Q$15:$Q$34</definedName>
    <definedName name="_xz1" localSheetId="0">#REF!</definedName>
    <definedName name="_xz1">#REF!</definedName>
    <definedName name="_xlnm.Print_Area" localSheetId="0">'Reporte Ensayo LA'!$A$1:$P$43</definedName>
    <definedName name="ensayo">'Reporte Ensayo LA'!$G$105:$I$129</definedName>
    <definedName name="Subcontra">'Reporte Ensayo LA'!$K$105:$M$226</definedName>
    <definedName name="_xlnm.Print_Titles" localSheetId="0">'Reporte Ensayo LA'!$1:$13</definedName>
  </definedNames>
  <calcPr calcId="162913"/>
</workbook>
</file>

<file path=xl/calcChain.xml><?xml version="1.0" encoding="utf-8"?>
<calcChain xmlns="http://schemas.openxmlformats.org/spreadsheetml/2006/main">
  <c r="G32" i="3" l="1"/>
  <c r="E34" i="3"/>
  <c r="E33" i="3"/>
  <c r="E32" i="3"/>
  <c r="G16" i="3"/>
  <c r="E16" i="3"/>
  <c r="G21" i="3" l="1"/>
  <c r="G20" i="3"/>
  <c r="G19" i="3"/>
  <c r="G18" i="3"/>
  <c r="G17" i="3"/>
  <c r="E21" i="3"/>
  <c r="E20" i="3"/>
  <c r="E19" i="3"/>
  <c r="E18" i="3"/>
  <c r="E17" i="3"/>
  <c r="Y20" i="3" l="1"/>
  <c r="Y19" i="3"/>
  <c r="Y18" i="3"/>
  <c r="Y17" i="3"/>
  <c r="Y16" i="3"/>
</calcChain>
</file>

<file path=xl/sharedStrings.xml><?xml version="1.0" encoding="utf-8"?>
<sst xmlns="http://schemas.openxmlformats.org/spreadsheetml/2006/main" count="657" uniqueCount="377">
  <si>
    <t>UNIDADES</t>
  </si>
  <si>
    <t>RESULTADO</t>
  </si>
  <si>
    <t>OBSERVACIONES:</t>
  </si>
  <si>
    <t>ANÁLISIS SUBCONTRATADOS</t>
  </si>
  <si>
    <t>ANÁLISIS/MÉTODO</t>
  </si>
  <si>
    <t>LABORATORIO SUBCONTRATADO</t>
  </si>
  <si>
    <t>************* FIN DE REPORTE *************</t>
  </si>
  <si>
    <t>MÉTODO DE ANÁLISIS</t>
  </si>
  <si>
    <t>ENSAYO</t>
  </si>
  <si>
    <r>
      <t xml:space="preserve">FECHA ENSAYO 
</t>
    </r>
    <r>
      <rPr>
        <sz val="10"/>
        <color theme="0" tint="-0.34998626667073579"/>
        <rFont val="Arial"/>
        <family val="2"/>
      </rPr>
      <t>(AAAA/MM/DD)</t>
    </r>
  </si>
  <si>
    <t>REPORTE DE ENSAYO DE LABORATORIO</t>
  </si>
  <si>
    <t>CONSECUTIVO:</t>
  </si>
  <si>
    <t>El personal del Laboratorio de Aguas de la Unviersidad del Quindío se abstiene de hacer comentarios, interpretaciones o recomendaciones acerca de los resultados, salvo solicitud del cliente.</t>
  </si>
  <si>
    <t xml:space="preserve">Los resultados aquí presentados son válidos únicamente para la muestra analizada; son propiedad del cliente y es considerada información confidencial. No se permite la reproducción parcial y/o total del reporte sin autorización del Laboratorio de Aguas de la Universidad del Quindío. </t>
  </si>
  <si>
    <t>DIRECCIÓN TÉCNICA / APROBACIÓN REPORTE</t>
  </si>
  <si>
    <t>FECHA DEL REPORTE:</t>
  </si>
  <si>
    <t>Nombre Solicitante:</t>
  </si>
  <si>
    <t>Tomada por:</t>
  </si>
  <si>
    <t>Código:</t>
  </si>
  <si>
    <t>Fecha y hora de recepción:</t>
  </si>
  <si>
    <t>Fecha y hora de recolección de la muestra:</t>
  </si>
  <si>
    <t>Correo electrónico:</t>
  </si>
  <si>
    <t>Teléfono:</t>
  </si>
  <si>
    <t xml:space="preserve"> </t>
  </si>
  <si>
    <r>
      <t>mg 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/L</t>
    </r>
  </si>
  <si>
    <t>mg/L</t>
  </si>
  <si>
    <t>mL/L</t>
  </si>
  <si>
    <t>SM 2540 F</t>
  </si>
  <si>
    <t>SM 5520 D</t>
  </si>
  <si>
    <r>
      <t>mg CaCO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>/L</t>
    </r>
  </si>
  <si>
    <t>SM 2310 B</t>
  </si>
  <si>
    <t>SM 2320 B</t>
  </si>
  <si>
    <t>pH</t>
  </si>
  <si>
    <t xml:space="preserve">UN </t>
  </si>
  <si>
    <t>SM4500 H+B</t>
  </si>
  <si>
    <t>pH (in situ)</t>
  </si>
  <si>
    <t>pH (Mínimo in situ)</t>
  </si>
  <si>
    <t>pH (Máximo in situ)</t>
  </si>
  <si>
    <t>pH (Promedio in situ)</t>
  </si>
  <si>
    <t>Temperatura mínima de la muestra (in situ)</t>
  </si>
  <si>
    <t>Temperatura máxima de la muestra (in situ)</t>
  </si>
  <si>
    <t>°C</t>
  </si>
  <si>
    <t>SM 2550 B</t>
  </si>
  <si>
    <t>Temperatura promedio de la muestra (in situ)</t>
  </si>
  <si>
    <t>Temperatura (in situ)</t>
  </si>
  <si>
    <t>T</t>
  </si>
  <si>
    <t>Sub muestra</t>
  </si>
  <si>
    <t>Litros</t>
  </si>
  <si>
    <t>Segundos</t>
  </si>
  <si>
    <t>Caudal L/s</t>
  </si>
  <si>
    <t>Aluminio</t>
  </si>
  <si>
    <t>mg Al/L</t>
  </si>
  <si>
    <t>Antimonio</t>
  </si>
  <si>
    <t>mg Sb/L</t>
  </si>
  <si>
    <t>Arsénico</t>
  </si>
  <si>
    <t>mg As/L</t>
  </si>
  <si>
    <t>Bario</t>
  </si>
  <si>
    <t>mg Ba/L</t>
  </si>
  <si>
    <t>BTEX</t>
  </si>
  <si>
    <t>Cadmio</t>
  </si>
  <si>
    <t>mg Cd/L</t>
  </si>
  <si>
    <t>Calcio</t>
  </si>
  <si>
    <t>mg Ca/L</t>
  </si>
  <si>
    <t>Carbono orgánico total (TOC)</t>
  </si>
  <si>
    <t xml:space="preserve">Cianuro </t>
  </si>
  <si>
    <t>mg/L CN-</t>
  </si>
  <si>
    <t>Cloruros</t>
  </si>
  <si>
    <t>mg Cl-/L</t>
  </si>
  <si>
    <t>Cobalto</t>
  </si>
  <si>
    <t>mg Co/L</t>
  </si>
  <si>
    <t>Cobre</t>
  </si>
  <si>
    <t>mg Cu/L</t>
  </si>
  <si>
    <t>Color real</t>
  </si>
  <si>
    <t>Compuestos Orgánicos Halogenados Adsorbibles(AOX)</t>
  </si>
  <si>
    <t>Cromo total</t>
  </si>
  <si>
    <t>mg Cr/L</t>
  </si>
  <si>
    <t>Detergentes SAAM</t>
  </si>
  <si>
    <t>Dureza Cálcica</t>
  </si>
  <si>
    <t>Estaño</t>
  </si>
  <si>
    <t>mg Sn/L</t>
  </si>
  <si>
    <t>-</t>
  </si>
  <si>
    <t>Fenoles totales</t>
  </si>
  <si>
    <t>Fluoruros</t>
  </si>
  <si>
    <t>mg F-/L</t>
  </si>
  <si>
    <t>Fosforo total</t>
  </si>
  <si>
    <t>Hidrocarburos Aromáticos Policíclicos - HAP</t>
  </si>
  <si>
    <t>Hidrocarburos totales</t>
  </si>
  <si>
    <t>Hierro Total</t>
  </si>
  <si>
    <t>mg Fe/L</t>
  </si>
  <si>
    <t>Manganeso</t>
  </si>
  <si>
    <t>mg Mn/L</t>
  </si>
  <si>
    <t>Mercurio</t>
  </si>
  <si>
    <t>mg Hg/L</t>
  </si>
  <si>
    <t>Molibdeno</t>
  </si>
  <si>
    <t>mg Mo/L</t>
  </si>
  <si>
    <t>Níquel</t>
  </si>
  <si>
    <t>mg Ni/L</t>
  </si>
  <si>
    <t>Nitratos</t>
  </si>
  <si>
    <r>
      <t>mg NO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>/L</t>
    </r>
  </si>
  <si>
    <t>Nitritos</t>
  </si>
  <si>
    <r>
      <t>mg NO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/L</t>
    </r>
  </si>
  <si>
    <t>Nitrógeno amoniacal</t>
  </si>
  <si>
    <r>
      <t>mg/L NH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>-N</t>
    </r>
  </si>
  <si>
    <t>Nitrógeno orgánico total</t>
  </si>
  <si>
    <t>mg N/L</t>
  </si>
  <si>
    <t>Ortofosfatos (fosfatos)</t>
  </si>
  <si>
    <t>Plata</t>
  </si>
  <si>
    <t>mg Ag/L</t>
  </si>
  <si>
    <t>Plomo</t>
  </si>
  <si>
    <t>mg Pb/L</t>
  </si>
  <si>
    <t>Selenio</t>
  </si>
  <si>
    <t>mg Se/L</t>
  </si>
  <si>
    <t>Sulfatos</t>
  </si>
  <si>
    <r>
      <t>mg SO</t>
    </r>
    <r>
      <rPr>
        <vertAlign val="subscript"/>
        <sz val="10"/>
        <rFont val="Arial"/>
        <family val="2"/>
      </rPr>
      <t>4</t>
    </r>
    <r>
      <rPr>
        <sz val="10"/>
        <rFont val="Arial"/>
        <family val="2"/>
      </rPr>
      <t>/L</t>
    </r>
  </si>
  <si>
    <t>Sulfuros</t>
  </si>
  <si>
    <r>
      <t>mg S2</t>
    </r>
    <r>
      <rPr>
        <vertAlign val="superscript"/>
        <sz val="10"/>
        <rFont val="Arial"/>
        <family val="2"/>
      </rPr>
      <t>-</t>
    </r>
    <r>
      <rPr>
        <sz val="10"/>
        <rFont val="Arial"/>
        <family val="2"/>
      </rPr>
      <t>/L</t>
    </r>
  </si>
  <si>
    <t>Vanadio</t>
  </si>
  <si>
    <t>mg V/L</t>
  </si>
  <si>
    <t>Zinc</t>
  </si>
  <si>
    <t>mg Zn/L</t>
  </si>
  <si>
    <t>EPA 360.3</t>
  </si>
  <si>
    <t xml:space="preserve">FIRMA: </t>
  </si>
  <si>
    <r>
      <t>pH</t>
    </r>
    <r>
      <rPr>
        <vertAlign val="subscript"/>
        <sz val="10"/>
        <rFont val="Arial"/>
        <family val="2"/>
      </rPr>
      <t>final</t>
    </r>
  </si>
  <si>
    <t>Sitio de muestreo:</t>
  </si>
  <si>
    <t>Tipo de Agua:</t>
  </si>
  <si>
    <t>Tipo de Muestreo:</t>
  </si>
  <si>
    <t>SM 2340 C</t>
  </si>
  <si>
    <t>Caudal Mínimo</t>
  </si>
  <si>
    <t>L/s</t>
  </si>
  <si>
    <t>N.A</t>
  </si>
  <si>
    <t>Caudal Máximo</t>
  </si>
  <si>
    <t>Caudal Promedio</t>
  </si>
  <si>
    <t>Cloro Residual Libre</t>
  </si>
  <si>
    <r>
      <t>mg Cl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/L </t>
    </r>
  </si>
  <si>
    <t>SM 4500-Cl F</t>
  </si>
  <si>
    <t>Coliformes Totales</t>
  </si>
  <si>
    <t>UFC/100 mL</t>
  </si>
  <si>
    <t xml:space="preserve">ISO 9308-1 </t>
  </si>
  <si>
    <t>µS/cm</t>
  </si>
  <si>
    <t>SM 2510 B</t>
  </si>
  <si>
    <t>SM 3500-Cr B</t>
  </si>
  <si>
    <t>SM 5210 B</t>
  </si>
  <si>
    <t>SM 5220 D</t>
  </si>
  <si>
    <t>E. Coli</t>
  </si>
  <si>
    <t>Oxigeno Disuleto</t>
  </si>
  <si>
    <t>SM 2540 D</t>
  </si>
  <si>
    <t xml:space="preserve">Conductividad </t>
  </si>
  <si>
    <t xml:space="preserve">APROBADO POR : </t>
  </si>
  <si>
    <t xml:space="preserve">CARGO: </t>
  </si>
  <si>
    <t>ANALISTAS:</t>
  </si>
  <si>
    <t>hh:mm</t>
  </si>
  <si>
    <t>Versión: 02</t>
  </si>
  <si>
    <t>Fecha: 2019/10/15</t>
  </si>
  <si>
    <r>
      <t xml:space="preserve">pH </t>
    </r>
    <r>
      <rPr>
        <vertAlign val="subscript"/>
        <sz val="10"/>
        <rFont val="Arial"/>
        <family val="2"/>
      </rPr>
      <t>final</t>
    </r>
  </si>
  <si>
    <r>
      <t>mg Cr</t>
    </r>
    <r>
      <rPr>
        <vertAlign val="superscript"/>
        <sz val="10"/>
        <rFont val="Arial"/>
        <family val="2"/>
      </rPr>
      <t>6+</t>
    </r>
    <r>
      <rPr>
        <sz val="10"/>
        <rFont val="Arial"/>
        <family val="2"/>
      </rPr>
      <t>/L</t>
    </r>
  </si>
  <si>
    <t>CÓDIGO: M.EDS-04.LA.F.10</t>
  </si>
  <si>
    <t>*Acidez Total</t>
  </si>
  <si>
    <t>*Alcalinidad Total</t>
  </si>
  <si>
    <t>*Demada Bioquímica de Oxígeno</t>
  </si>
  <si>
    <t>*Demanda Química de Oxígeno</t>
  </si>
  <si>
    <t>*Dureza Total</t>
  </si>
  <si>
    <t>*Grasas y Aceites</t>
  </si>
  <si>
    <t>*Sólidos Suspendidos Totales</t>
  </si>
  <si>
    <t>*Cromo Hexavalente</t>
  </si>
  <si>
    <t>*Sólidos Sedimentables</t>
  </si>
  <si>
    <t>INCERTIDUMBRE
(+)**</t>
  </si>
  <si>
    <t>* Ensayos acreditados por el Laboratorio de Aguas de la Universidad del Quindío ante IDEAM, bajo resolución No. 2462 de 2017
** Incertidumbre expandida con un nivel de confianza del 95%     
NC: No calculada</t>
  </si>
  <si>
    <t xml:space="preserve">    Hoja      de   </t>
  </si>
  <si>
    <t>Simple</t>
  </si>
  <si>
    <t>Compuesto</t>
  </si>
  <si>
    <t>Integrado</t>
  </si>
  <si>
    <t>Superficial</t>
  </si>
  <si>
    <t>Residual No Doméstica</t>
  </si>
  <si>
    <t>Residual Doméstica</t>
  </si>
  <si>
    <t>Tratada</t>
  </si>
  <si>
    <t xml:space="preserve">P.Q. </t>
  </si>
  <si>
    <t>P.Q.</t>
  </si>
  <si>
    <r>
      <t>mg Cr</t>
    </r>
    <r>
      <rPr>
        <vertAlign val="superscript"/>
        <sz val="10"/>
        <rFont val="Arial"/>
        <family val="2"/>
      </rPr>
      <t>6+</t>
    </r>
    <r>
      <rPr>
        <sz val="10"/>
        <rFont val="Arial"/>
        <family val="2"/>
      </rPr>
      <t xml:space="preserve">/L </t>
    </r>
  </si>
  <si>
    <t>Ensayo</t>
  </si>
  <si>
    <t>Unidades</t>
  </si>
  <si>
    <t>Método</t>
  </si>
  <si>
    <t>mg CaCO3/L</t>
  </si>
  <si>
    <r>
      <t>mg CaCO</t>
    </r>
    <r>
      <rPr>
        <sz val="8"/>
        <rFont val="Arial"/>
        <family val="2"/>
      </rPr>
      <t>3</t>
    </r>
    <r>
      <rPr>
        <sz val="10"/>
        <rFont val="Arial"/>
        <family val="2"/>
      </rPr>
      <t>/L</t>
    </r>
  </si>
  <si>
    <t>Parámetro</t>
  </si>
  <si>
    <t>3-Hidroxicarbofurano</t>
  </si>
  <si>
    <t>China National Standard Method
GB/T 5009.104-2003</t>
  </si>
  <si>
    <t>3-Metilfenol(m-cresol)</t>
  </si>
  <si>
    <t>EPA 3510 C / EPA 8041A</t>
  </si>
  <si>
    <t>4-Metilfenol(p-cresol)</t>
  </si>
  <si>
    <t>Aluminio Disuelto</t>
  </si>
  <si>
    <t>SM 3111D</t>
  </si>
  <si>
    <t>Aluminio Total</t>
  </si>
  <si>
    <t>Antimonio Disuelto</t>
  </si>
  <si>
    <t>SM 3113 B</t>
  </si>
  <si>
    <t>Antimonio Total</t>
  </si>
  <si>
    <t>SM 3030 E SM 3113 B</t>
  </si>
  <si>
    <t xml:space="preserve">Aroclor 1016 </t>
  </si>
  <si>
    <t>EPA 3510C / 8082 A</t>
  </si>
  <si>
    <t xml:space="preserve">Aroclor 1221 </t>
  </si>
  <si>
    <t xml:space="preserve">Aroclor 1232 </t>
  </si>
  <si>
    <t xml:space="preserve">Aroclor 1242 </t>
  </si>
  <si>
    <t xml:space="preserve">Aroclor 1248 </t>
  </si>
  <si>
    <t xml:space="preserve">Aroclor 1254 </t>
  </si>
  <si>
    <t xml:space="preserve">Aroclor 1260 </t>
  </si>
  <si>
    <t>Arsénico Disuelto</t>
  </si>
  <si>
    <t>SM 3114C</t>
  </si>
  <si>
    <t>Arsénico Total</t>
  </si>
  <si>
    <t>Bacterias Heterótrofas (Mesófilos aerobios)</t>
  </si>
  <si>
    <t>UFC</t>
  </si>
  <si>
    <t>SM 9215 D</t>
  </si>
  <si>
    <t>Bario Disuelto</t>
  </si>
  <si>
    <t>SM 3111 D</t>
  </si>
  <si>
    <t>Bario Total</t>
  </si>
  <si>
    <t xml:space="preserve">Berilio Disuelto </t>
  </si>
  <si>
    <t>mg Be/L</t>
  </si>
  <si>
    <t xml:space="preserve">Berilio Total </t>
  </si>
  <si>
    <t xml:space="preserve">Bicarbonatos </t>
  </si>
  <si>
    <t>Boro</t>
  </si>
  <si>
    <t>mg B/L</t>
  </si>
  <si>
    <t>Norma ISO 9390:1990 ( E )</t>
  </si>
  <si>
    <t>Bromodiclorometano</t>
  </si>
  <si>
    <t>EPA 5021A / EPA 8015D</t>
  </si>
  <si>
    <t xml:space="preserve">Bromoformo </t>
  </si>
  <si>
    <t xml:space="preserve">BTEX </t>
  </si>
  <si>
    <t>Cadmio Disuelto</t>
  </si>
  <si>
    <t>SM 3111 B</t>
  </si>
  <si>
    <t>Cadmio Total E</t>
  </si>
  <si>
    <t>Cadmio Total</t>
  </si>
  <si>
    <t>Calcio disuelto</t>
  </si>
  <si>
    <t>SM 3500 Ca-B</t>
  </si>
  <si>
    <t>Calcio Total</t>
  </si>
  <si>
    <t>mg Cl/L</t>
  </si>
  <si>
    <t>SM 4500 Cl-G ADOPTADO POR HACH 8021</t>
  </si>
  <si>
    <t>SM 4500 Cl-G Adoptado por
HACH 8021</t>
  </si>
  <si>
    <t>mg/m3
Clorofila b</t>
  </si>
  <si>
    <t>SM 10200 H</t>
  </si>
  <si>
    <t>mg/m3
Clorofila c</t>
  </si>
  <si>
    <t>mg/m3
Clorofila a</t>
  </si>
  <si>
    <t>SM 4500 Cl-B</t>
  </si>
  <si>
    <t>NMP/100mL</t>
  </si>
  <si>
    <t>SM 9223 B modificado</t>
  </si>
  <si>
    <t>SM 9223 B</t>
  </si>
  <si>
    <t>UPC</t>
  </si>
  <si>
    <t>SM 2120 B</t>
  </si>
  <si>
    <t>a(436nm)m-
1 - a(525nm) m-1 - a(620n m)m-1</t>
  </si>
  <si>
    <t>ISO 7887-2011 Metodo B</t>
  </si>
  <si>
    <t>Compuestos Orgánicos Halogenados
Adsorbibles (AOX)</t>
  </si>
  <si>
    <t>ISO 9562</t>
  </si>
  <si>
    <t>SM 2510B</t>
  </si>
  <si>
    <t>mg SAAM /L como LAS de peso molecular
288.38 g/mol</t>
  </si>
  <si>
    <t>SM 5540C</t>
  </si>
  <si>
    <t>5021A/EPA 8015 D</t>
  </si>
  <si>
    <t>mg CO2/L</t>
  </si>
  <si>
    <t>SM 4500 CO2 C</t>
  </si>
  <si>
    <t>mg Fenol /L</t>
  </si>
  <si>
    <t>Formaldehido</t>
  </si>
  <si>
    <t>mg /L</t>
  </si>
  <si>
    <t>SM 6252</t>
  </si>
  <si>
    <t>mg P/L</t>
  </si>
  <si>
    <t>mgP/L</t>
  </si>
  <si>
    <t>SM 4500-PB-E</t>
  </si>
  <si>
    <t>EPA 3510 C / EPA 8100</t>
  </si>
  <si>
    <t>mg Li/L</t>
  </si>
  <si>
    <t>mg Mg/L</t>
  </si>
  <si>
    <t>Absorción atómica-llama aire-acetileno</t>
  </si>
  <si>
    <t>EPA 7471 B SM 3112 B</t>
  </si>
  <si>
    <t>mg NO3/L</t>
  </si>
  <si>
    <t>SM 4500 NO3 D</t>
  </si>
  <si>
    <t>mg NO2/L</t>
  </si>
  <si>
    <t>SM 4500 NO2 B</t>
  </si>
  <si>
    <t>mg/L NH3-N</t>
  </si>
  <si>
    <t>mg PO4/L</t>
  </si>
  <si>
    <t>SM 4500-P-E</t>
  </si>
  <si>
    <t>EPA 3535 A/EPA 8081B</t>
  </si>
  <si>
    <t>EPA 3535A - EPA 8141 B</t>
  </si>
  <si>
    <t>mg K/L</t>
  </si>
  <si>
    <t>ppmil</t>
  </si>
  <si>
    <t>SM 2520 B</t>
  </si>
  <si>
    <t>mgNa/L</t>
  </si>
  <si>
    <t>Solidos Suspendidos Volatiles</t>
  </si>
  <si>
    <t>SM2540E</t>
  </si>
  <si>
    <t>Solidos totales</t>
  </si>
  <si>
    <t>SM 2540B</t>
  </si>
  <si>
    <t>mg  SO4/L</t>
  </si>
  <si>
    <t>SM 4500 SO4 E</t>
  </si>
  <si>
    <t>mg S2-/L</t>
  </si>
  <si>
    <t>SM 4500 S2 F</t>
  </si>
  <si>
    <t>Tetracloroetilo(Percloroetileno)</t>
  </si>
  <si>
    <t>Transparencia</t>
  </si>
  <si>
    <t>N.A.</t>
  </si>
  <si>
    <t xml:space="preserve">Tricloroetileno </t>
  </si>
  <si>
    <t>Trihalometanos</t>
  </si>
  <si>
    <t>Turbidez</t>
  </si>
  <si>
    <t>NTU</t>
  </si>
  <si>
    <t>SM 2130B</t>
  </si>
  <si>
    <t>Vanadio Disuelto</t>
  </si>
  <si>
    <t>Absorción atómica-atomización electrotérmica</t>
  </si>
  <si>
    <t>Vanadio Total</t>
  </si>
  <si>
    <t>Zinc Disuelto</t>
  </si>
  <si>
    <t>Zinc Total</t>
  </si>
  <si>
    <t>Carbamatos</t>
  </si>
  <si>
    <t>Carbonatos</t>
  </si>
  <si>
    <t>Cloro libre o residual</t>
  </si>
  <si>
    <t>Cloro Total</t>
  </si>
  <si>
    <t>Clorofila b</t>
  </si>
  <si>
    <t>Clorofila c</t>
  </si>
  <si>
    <t>Clorofila</t>
  </si>
  <si>
    <t>Cobalto Disuelto</t>
  </si>
  <si>
    <t>Cobalto Total</t>
  </si>
  <si>
    <t>Cobre Disuelto</t>
  </si>
  <si>
    <t>Cobre Total</t>
  </si>
  <si>
    <t>Coliformes Fecales Termotolerantes</t>
  </si>
  <si>
    <t>Color aparente</t>
  </si>
  <si>
    <t>Color Real</t>
  </si>
  <si>
    <t>Compuestos Fenolicos Semivolatiles</t>
  </si>
  <si>
    <t>Compuestos Orgánicos Volátiles VOCs 1</t>
  </si>
  <si>
    <t>Compuestos Orgánicos Volátiles VOCs 2</t>
  </si>
  <si>
    <t>Compuestos Orgánicos Volátiles VOCs 3</t>
  </si>
  <si>
    <t>Conductividad</t>
  </si>
  <si>
    <t>Cromo Disuelto</t>
  </si>
  <si>
    <t>Cromo Total</t>
  </si>
  <si>
    <t>SM 3030 E, SM 3111 D</t>
  </si>
  <si>
    <t>SM 3030 E, SM 3113 B</t>
  </si>
  <si>
    <t>EPA 7062, SM 3114 C</t>
  </si>
  <si>
    <t>SM 3030 E, SM 3111 B</t>
  </si>
  <si>
    <t>Detergentes - Tensoactivos (SAAM)</t>
  </si>
  <si>
    <t>Dibromoclorometano</t>
  </si>
  <si>
    <t>Dioxido de Carbono</t>
  </si>
  <si>
    <t>Escherichia coli (E. coli)</t>
  </si>
  <si>
    <t>Estaño Disuelto</t>
  </si>
  <si>
    <t>Estaño Total</t>
  </si>
  <si>
    <t>SM 5530 B,D</t>
  </si>
  <si>
    <t>SM 4500 F- B,C</t>
  </si>
  <si>
    <t>Fósforo Hidrolizable (inorgánico)</t>
  </si>
  <si>
    <t>SM 4500 -P B,E</t>
  </si>
  <si>
    <t>Fósforo organico</t>
  </si>
  <si>
    <t>Fósforo total</t>
  </si>
  <si>
    <t>HAPs (Hidrocarburos Aromáticos
Polinucleares)</t>
  </si>
  <si>
    <t>Hidrocarburos totales (TPH)</t>
  </si>
  <si>
    <t>SM 5520 B, F</t>
  </si>
  <si>
    <t>NTC 3362:2005-06-29 Numeral 4, Método C y numeral 7. Método F</t>
  </si>
  <si>
    <t>Hidróxidos</t>
  </si>
  <si>
    <t>Hierro Disuelto</t>
  </si>
  <si>
    <t xml:space="preserve">Litio Disuelto </t>
  </si>
  <si>
    <t>Litio Total</t>
  </si>
  <si>
    <t>Magnesio Disuelto</t>
  </si>
  <si>
    <t>Magnesio Total</t>
  </si>
  <si>
    <t>Manganeso Disuelto</t>
  </si>
  <si>
    <t>Manganeso Total</t>
  </si>
  <si>
    <t>Mercurio Total</t>
  </si>
  <si>
    <t>Molibdeno Disuelto</t>
  </si>
  <si>
    <t xml:space="preserve">Molibdeno Total </t>
  </si>
  <si>
    <t>Molibdeno Total</t>
  </si>
  <si>
    <t>Niquel Disuelto</t>
  </si>
  <si>
    <t>Niquel Total</t>
  </si>
  <si>
    <t>Nitratos (Aguas Residuales alta MO)</t>
  </si>
  <si>
    <t>Nitrógeno amoniacal (Amonio)</t>
  </si>
  <si>
    <t>SM 4500 NH3-B, Asian Journal of Applied Sciences 2009.2, (4):363-371</t>
  </si>
  <si>
    <t>Nitrógeno total Kjeldahl</t>
  </si>
  <si>
    <t>Semi-micro Kjeldahl SM
4500-Norg C, SM 4500 NH3 B,C</t>
  </si>
  <si>
    <t>Ortofosfatos (mg PO4/L) (equivalente a fósforo soluble, fosfato soluble, ortofosfato soluble, fósforo reactivo soluble)</t>
  </si>
  <si>
    <t>PCBs (Bifenilos policlorados)</t>
  </si>
  <si>
    <t>Plaguicidas Organoclorados</t>
  </si>
  <si>
    <t>Plaguicidas Organofosforados</t>
  </si>
  <si>
    <t>Plata Disuelto</t>
  </si>
  <si>
    <t>Plata Total</t>
  </si>
  <si>
    <t>Plomo Disuelto</t>
  </si>
  <si>
    <t>Plomo Total</t>
  </si>
  <si>
    <t>Potasio Disuelto</t>
  </si>
  <si>
    <t>Potasio Total</t>
  </si>
  <si>
    <t>Salinidad</t>
  </si>
  <si>
    <t>Selenio Disuelto</t>
  </si>
  <si>
    <t>Selenio Total</t>
  </si>
  <si>
    <t>EPA 7742, SM 3114 C</t>
  </si>
  <si>
    <t>Sodio Total</t>
  </si>
  <si>
    <t>Solidos Disueltos Totales</t>
  </si>
  <si>
    <t>INVEMAR, Aranguren et al, 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</si>
</sst>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[$€-2]\ * #,##0.00_ ;_ [$€-2]\ * \-#,##0.00_ ;_ [$€-2]\ * &quot;-&quot;??_ "/>
    <numFmt numFmtId="165" formatCode="[$-F400]h:mm:ss\ AM/PM"/>
    <numFmt numFmtId="166" formatCode="00"/>
  </numFmts>
  <fonts count="3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0" tint="-0.3499862666707357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FC5EA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8" fillId="0" borderId="0"/>
    <xf numFmtId="0" fontId="1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8" fillId="0" borderId="7" applyNumberFormat="0" applyFill="0" applyAlignment="0" applyProtection="0"/>
    <xf numFmtId="0" fontId="17" fillId="0" borderId="8" applyNumberFormat="0" applyFill="0" applyAlignment="0" applyProtection="0"/>
    <xf numFmtId="0" fontId="1" fillId="0" borderId="0"/>
    <xf numFmtId="0" fontId="5" fillId="16" borderId="54" applyNumberFormat="0" applyAlignment="0" applyProtection="0"/>
    <xf numFmtId="0" fontId="9" fillId="7" borderId="54" applyNumberFormat="0" applyAlignment="0" applyProtection="0"/>
    <xf numFmtId="0" fontId="1" fillId="0" borderId="0"/>
    <xf numFmtId="0" fontId="1" fillId="23" borderId="55" applyNumberFormat="0" applyFont="0" applyAlignment="0" applyProtection="0"/>
    <xf numFmtId="0" fontId="12" fillId="16" borderId="56" applyNumberFormat="0" applyAlignment="0" applyProtection="0"/>
    <xf numFmtId="0" fontId="17" fillId="0" borderId="57" applyNumberFormat="0" applyFill="0" applyAlignment="0" applyProtection="0"/>
  </cellStyleXfs>
  <cellXfs count="188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9" xfId="0" applyFont="1" applyFill="1" applyBorder="1" applyAlignment="1">
      <alignment horizontal="center" vertical="center"/>
    </xf>
    <xf numFmtId="0" fontId="19" fillId="0" borderId="0" xfId="0" applyFont="1"/>
    <xf numFmtId="0" fontId="1" fillId="0" borderId="0" xfId="0" applyFont="1"/>
    <xf numFmtId="0" fontId="1" fillId="0" borderId="9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21" xfId="0" applyBorder="1"/>
    <xf numFmtId="0" fontId="0" fillId="0" borderId="12" xfId="0" applyBorder="1"/>
    <xf numFmtId="0" fontId="19" fillId="0" borderId="21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19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30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9" fillId="0" borderId="46" xfId="0" applyFont="1" applyBorder="1" applyAlignment="1">
      <alignment horizontal="left" vertical="center" wrapText="1"/>
    </xf>
    <xf numFmtId="0" fontId="24" fillId="0" borderId="46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center" vertical="center"/>
    </xf>
    <xf numFmtId="0" fontId="19" fillId="0" borderId="39" xfId="0" applyFont="1" applyBorder="1" applyAlignment="1">
      <alignment horizontal="left" vertical="center"/>
    </xf>
    <xf numFmtId="166" fontId="0" fillId="0" borderId="0" xfId="0" applyNumberFormat="1"/>
    <xf numFmtId="0" fontId="1" fillId="0" borderId="0" xfId="0" applyFont="1" applyBorder="1" applyAlignment="1">
      <alignment vertical="center"/>
    </xf>
    <xf numFmtId="0" fontId="1" fillId="0" borderId="58" xfId="43" applyFont="1" applyBorder="1" applyAlignment="1">
      <alignment horizontal="center" vertical="center"/>
    </xf>
    <xf numFmtId="0" fontId="1" fillId="0" borderId="27" xfId="43" applyFont="1" applyBorder="1" applyAlignment="1">
      <alignment vertical="center"/>
    </xf>
    <xf numFmtId="0" fontId="0" fillId="0" borderId="59" xfId="0" applyBorder="1" applyAlignment="1"/>
    <xf numFmtId="0" fontId="1" fillId="0" borderId="59" xfId="0" applyFont="1" applyBorder="1" applyAlignment="1"/>
    <xf numFmtId="0" fontId="1" fillId="0" borderId="9" xfId="43" applyFont="1" applyBorder="1" applyAlignment="1">
      <alignment vertical="center" wrapText="1"/>
    </xf>
    <xf numFmtId="0" fontId="1" fillId="0" borderId="9" xfId="43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/>
    <xf numFmtId="0" fontId="0" fillId="0" borderId="20" xfId="0" applyBorder="1"/>
    <xf numFmtId="0" fontId="29" fillId="24" borderId="69" xfId="0" applyFont="1" applyFill="1" applyBorder="1" applyAlignment="1">
      <alignment vertical="top"/>
    </xf>
    <xf numFmtId="0" fontId="29" fillId="24" borderId="69" xfId="0" applyFont="1" applyFill="1" applyBorder="1" applyAlignment="1">
      <alignment horizontal="left" vertical="top"/>
    </xf>
    <xf numFmtId="0" fontId="29" fillId="24" borderId="69" xfId="0" applyFont="1" applyFill="1" applyBorder="1" applyAlignment="1">
      <alignment horizontal="left" vertical="top" wrapText="1"/>
    </xf>
    <xf numFmtId="0" fontId="30" fillId="0" borderId="69" xfId="0" applyFont="1" applyBorder="1" applyAlignment="1">
      <alignment vertical="top"/>
    </xf>
    <xf numFmtId="0" fontId="30" fillId="0" borderId="69" xfId="0" applyFont="1" applyBorder="1" applyAlignment="1">
      <alignment horizontal="left" vertical="top" wrapText="1"/>
    </xf>
    <xf numFmtId="0" fontId="30" fillId="0" borderId="69" xfId="0" applyFont="1" applyBorder="1" applyAlignment="1">
      <alignment vertical="top" wrapText="1"/>
    </xf>
    <xf numFmtId="0" fontId="30" fillId="0" borderId="69" xfId="0" applyFont="1" applyBorder="1" applyAlignment="1">
      <alignment horizontal="left" vertical="top"/>
    </xf>
    <xf numFmtId="0" fontId="30" fillId="0" borderId="69" xfId="0" applyFont="1" applyBorder="1" applyAlignment="1">
      <alignment horizontal="center" vertical="top"/>
    </xf>
    <xf numFmtId="0" fontId="30" fillId="0" borderId="69" xfId="0" applyFont="1" applyBorder="1" applyAlignment="1">
      <alignment horizontal="center" vertical="top" wrapText="1"/>
    </xf>
    <xf numFmtId="0" fontId="0" fillId="0" borderId="65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/>
    </xf>
    <xf numFmtId="0" fontId="27" fillId="0" borderId="9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left" vertical="center" wrapText="1"/>
    </xf>
    <xf numFmtId="0" fontId="1" fillId="0" borderId="66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2" fillId="0" borderId="1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9" xfId="0" applyFont="1" applyBorder="1" applyAlignment="1">
      <alignment horizontal="left" vertical="top" wrapText="1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49" fontId="1" fillId="0" borderId="46" xfId="0" applyNumberFormat="1" applyFont="1" applyBorder="1" applyAlignment="1">
      <alignment horizontal="center" vertical="center" wrapText="1"/>
    </xf>
    <xf numFmtId="49" fontId="1" fillId="0" borderId="47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9" fillId="0" borderId="18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left" vertical="center" wrapText="1"/>
    </xf>
    <xf numFmtId="0" fontId="19" fillId="0" borderId="46" xfId="0" applyFont="1" applyBorder="1" applyAlignment="1">
      <alignment horizontal="left" vertical="center" wrapText="1"/>
    </xf>
    <xf numFmtId="0" fontId="24" fillId="0" borderId="46" xfId="0" applyFont="1" applyBorder="1" applyAlignment="1">
      <alignment horizontal="center" vertical="center"/>
    </xf>
    <xf numFmtId="165" fontId="1" fillId="0" borderId="46" xfId="0" applyNumberFormat="1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0" borderId="1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0" fontId="19" fillId="0" borderId="44" xfId="0" applyFont="1" applyFill="1" applyBorder="1" applyAlignment="1">
      <alignment horizontal="left" vertical="center" wrapText="1"/>
    </xf>
    <xf numFmtId="0" fontId="19" fillId="0" borderId="31" xfId="0" applyFont="1" applyFill="1" applyBorder="1" applyAlignment="1">
      <alignment horizontal="left" vertical="center" wrapText="1"/>
    </xf>
    <xf numFmtId="0" fontId="19" fillId="0" borderId="32" xfId="0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9" fillId="0" borderId="38" xfId="0" applyFont="1" applyBorder="1" applyAlignment="1">
      <alignment horizontal="left" vertical="center"/>
    </xf>
    <xf numFmtId="0" fontId="19" fillId="0" borderId="39" xfId="0" applyFont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20" fillId="0" borderId="15" xfId="0" applyFont="1" applyBorder="1" applyAlignment="1">
      <alignment horizontal="center" wrapText="1"/>
    </xf>
    <xf numFmtId="0" fontId="20" fillId="0" borderId="16" xfId="0" applyFont="1" applyBorder="1" applyAlignment="1">
      <alignment horizontal="center" wrapText="1"/>
    </xf>
    <xf numFmtId="0" fontId="1" fillId="0" borderId="33" xfId="0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0" fontId="1" fillId="0" borderId="37" xfId="0" applyFont="1" applyBorder="1" applyAlignment="1">
      <alignment horizontal="center" vertical="center" wrapText="1" shrinkToFi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5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álculo 2" xfId="44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ntrada 2" xfId="45"/>
    <cellStyle name="Euro" xfId="31"/>
    <cellStyle name="Incorrecto" xfId="32" builtinId="27" customBuiltin="1"/>
    <cellStyle name="Neutral" xfId="33" builtinId="28" customBuiltin="1"/>
    <cellStyle name="Normal" xfId="0" builtinId="0"/>
    <cellStyle name="Normal 2" xfId="34"/>
    <cellStyle name="Normal 2 2" xfId="46"/>
    <cellStyle name="Normal 3" xfId="43"/>
    <cellStyle name="Notas" xfId="35" builtinId="10" customBuiltin="1"/>
    <cellStyle name="Notas 2" xfId="47"/>
    <cellStyle name="Salida" xfId="36" builtinId="21" customBuiltin="1"/>
    <cellStyle name="Salida 2" xfId="48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  <cellStyle name="Total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321469</xdr:colOff>
      <xdr:row>0</xdr:row>
      <xdr:rowOff>76200</xdr:rowOff>
    </xdr:from>
    <xdr:to>
      <xdr:col>2</xdr:col>
      <xdr:colOff>209550</xdr:colOff>
      <xdr:row>4</xdr:row>
      <xdr:rowOff>180975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76200"/>
          <a:ext cx="802481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314325</xdr:colOff>
      <xdr:row>0</xdr:row>
      <xdr:rowOff>38099</xdr:rowOff>
    </xdr:from>
    <xdr:to>
      <xdr:col>12</xdr:col>
      <xdr:colOff>409577</xdr:colOff>
      <xdr:row>3</xdr:row>
      <xdr:rowOff>28575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47925" y="38099"/>
          <a:ext cx="3552827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4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400" b="1">
              <a:solidFill>
                <a:srgbClr val="006600"/>
              </a:solidFill>
            </a:rPr>
            <a:t>SISTEMA</a:t>
          </a:r>
          <a:r>
            <a:rPr lang="es-CO" sz="1400" b="1" baseline="0">
              <a:solidFill>
                <a:srgbClr val="006600"/>
              </a:solidFill>
            </a:rPr>
            <a:t> INTEGRADO DE GESTIÓN</a:t>
          </a:r>
          <a:endParaRPr lang="es-CO" sz="1400" b="1">
            <a:solidFill>
              <a:srgbClr val="006600"/>
            </a:solidFill>
          </a:endParaRPr>
        </a:p>
      </xdr:txBody>
    </xdr:sp>
    <xdr:clientData/>
  </xdr:twoCellAnchor>
  <xdr:twoCellAnchor editAs="oneCell">
    <xdr:from>
      <xdr:col>13</xdr:col>
      <xdr:colOff>19050</xdr:colOff>
      <xdr:row>0</xdr:row>
      <xdr:rowOff>28575</xdr:rowOff>
    </xdr:from>
    <xdr:to>
      <xdr:col>15</xdr:col>
      <xdr:colOff>656999</xdr:colOff>
      <xdr:row>3</xdr:row>
      <xdr:rowOff>180807</xdr:rowOff>
    </xdr:to>
    <xdr:pic>
      <xdr:nvPicPr>
        <xdr:cNvPr id="5" name="Imagen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6"/>
        <a:stretch/>
      </xdr:blipFill>
      <xdr:spPr bwMode="auto">
        <a:xfrm>
          <a:off x="6057900" y="28575"/>
          <a:ext cx="1752374" cy="780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6"/>
  <sheetViews>
    <sheetView tabSelected="1" view="pageBreakPreview" zoomScaleNormal="100" zoomScaleSheetLayoutView="100" workbookViewId="0">
      <selection activeCell="K99" sqref="K99"/>
    </sheetView>
  </sheetViews>
  <sheetFormatPr baseColWidth="10" defaultRowHeight="12.75" x14ac:dyDescent="0.2"/>
  <cols>
    <col min="1" max="3" width="6.85546875" customWidth="1"/>
    <col min="4" max="4" width="5" customWidth="1"/>
    <col min="5" max="6" width="6.42578125" customWidth="1"/>
    <col min="7" max="8" width="5.28515625" customWidth="1"/>
    <col min="9" max="9" width="7.5703125" customWidth="1"/>
    <col min="10" max="10" width="4.85546875" customWidth="1"/>
    <col min="11" max="11" width="10.28515625" customWidth="1"/>
    <col min="12" max="12" width="12.42578125" customWidth="1"/>
    <col min="13" max="13" width="6.7109375" customWidth="1"/>
    <col min="14" max="14" width="10" customWidth="1"/>
    <col min="15" max="15" width="6.7109375" customWidth="1"/>
    <col min="16" max="16" width="10.85546875" customWidth="1"/>
    <col min="17" max="17" width="7.28515625" customWidth="1"/>
    <col min="18" max="18" width="6.140625" customWidth="1"/>
    <col min="21" max="21" width="7.5703125" customWidth="1"/>
    <col min="22" max="22" width="6.140625" customWidth="1"/>
    <col min="23" max="23" width="7.5703125" customWidth="1"/>
    <col min="24" max="24" width="9.42578125" customWidth="1"/>
  </cols>
  <sheetData>
    <row r="1" spans="1:31" ht="16.5" customHeight="1" x14ac:dyDescent="0.2">
      <c r="A1" s="159"/>
      <c r="B1" s="160"/>
      <c r="C1" s="161"/>
      <c r="D1" s="159"/>
      <c r="E1" s="160"/>
      <c r="F1" s="160"/>
      <c r="G1" s="160"/>
      <c r="H1" s="160"/>
      <c r="I1" s="160"/>
      <c r="J1" s="160"/>
      <c r="K1" s="160"/>
      <c r="L1" s="160"/>
      <c r="M1" s="160"/>
      <c r="N1" s="159"/>
      <c r="O1" s="160"/>
      <c r="P1" s="161"/>
    </row>
    <row r="2" spans="1:31" ht="16.5" customHeight="1" x14ac:dyDescent="0.2">
      <c r="A2" s="162"/>
      <c r="B2" s="144"/>
      <c r="C2" s="145"/>
      <c r="D2" s="162"/>
      <c r="E2" s="144"/>
      <c r="F2" s="144"/>
      <c r="G2" s="144"/>
      <c r="H2" s="144"/>
      <c r="I2" s="144"/>
      <c r="J2" s="144"/>
      <c r="K2" s="144"/>
      <c r="L2" s="144"/>
      <c r="M2" s="144"/>
      <c r="N2" s="162"/>
      <c r="O2" s="144"/>
      <c r="P2" s="145"/>
      <c r="S2" t="s">
        <v>23</v>
      </c>
    </row>
    <row r="3" spans="1:31" ht="16.5" customHeight="1" thickBot="1" x14ac:dyDescent="0.25">
      <c r="A3" s="162"/>
      <c r="B3" s="144"/>
      <c r="C3" s="145"/>
      <c r="D3" s="163"/>
      <c r="E3" s="164"/>
      <c r="F3" s="164"/>
      <c r="G3" s="164"/>
      <c r="H3" s="164"/>
      <c r="I3" s="164"/>
      <c r="J3" s="164"/>
      <c r="K3" s="164"/>
      <c r="L3" s="164"/>
      <c r="M3" s="164"/>
      <c r="N3" s="162"/>
      <c r="O3" s="144"/>
      <c r="P3" s="145"/>
    </row>
    <row r="4" spans="1:31" ht="16.5" customHeight="1" thickBot="1" x14ac:dyDescent="0.3">
      <c r="A4" s="162"/>
      <c r="B4" s="144"/>
      <c r="C4" s="145"/>
      <c r="D4" s="166" t="s">
        <v>10</v>
      </c>
      <c r="E4" s="167"/>
      <c r="F4" s="167"/>
      <c r="G4" s="167"/>
      <c r="H4" s="167"/>
      <c r="I4" s="167"/>
      <c r="J4" s="167"/>
      <c r="K4" s="167"/>
      <c r="L4" s="167"/>
      <c r="M4" s="167"/>
      <c r="N4" s="163"/>
      <c r="O4" s="164"/>
      <c r="P4" s="165"/>
    </row>
    <row r="5" spans="1:31" ht="18" customHeight="1" thickBot="1" x14ac:dyDescent="0.25">
      <c r="A5" s="163"/>
      <c r="B5" s="164"/>
      <c r="C5" s="165"/>
      <c r="D5" s="173" t="s">
        <v>155</v>
      </c>
      <c r="E5" s="174"/>
      <c r="F5" s="174"/>
      <c r="G5" s="175"/>
      <c r="H5" s="175"/>
      <c r="I5" s="173" t="s">
        <v>151</v>
      </c>
      <c r="J5" s="176"/>
      <c r="K5" s="177"/>
      <c r="L5" s="173" t="s">
        <v>152</v>
      </c>
      <c r="M5" s="176"/>
      <c r="N5" s="177"/>
      <c r="O5" s="178" t="s">
        <v>167</v>
      </c>
      <c r="P5" s="179"/>
    </row>
    <row r="6" spans="1:31" ht="15" customHeight="1" x14ac:dyDescent="0.2">
      <c r="A6" s="162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5"/>
    </row>
    <row r="7" spans="1:31" ht="21" customHeight="1" x14ac:dyDescent="0.2">
      <c r="A7" s="64" t="s">
        <v>15</v>
      </c>
      <c r="B7" s="65"/>
      <c r="C7" s="65"/>
      <c r="D7" s="65"/>
      <c r="E7" s="148"/>
      <c r="F7" s="148"/>
      <c r="G7" s="25"/>
      <c r="H7" s="25"/>
      <c r="I7" s="168"/>
      <c r="J7" s="169"/>
      <c r="K7" s="170"/>
      <c r="L7" s="65" t="s">
        <v>11</v>
      </c>
      <c r="M7" s="65"/>
      <c r="N7" s="171"/>
      <c r="O7" s="171"/>
      <c r="P7" s="172"/>
    </row>
    <row r="8" spans="1:31" ht="15" customHeight="1" thickBot="1" x14ac:dyDescent="0.25">
      <c r="A8" s="154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6"/>
    </row>
    <row r="9" spans="1:31" ht="27" customHeight="1" x14ac:dyDescent="0.2">
      <c r="A9" s="157" t="s">
        <v>16</v>
      </c>
      <c r="B9" s="158"/>
      <c r="C9" s="158"/>
      <c r="D9" s="158"/>
      <c r="E9" s="180"/>
      <c r="F9" s="181"/>
      <c r="G9" s="181"/>
      <c r="H9" s="181"/>
      <c r="I9" s="181"/>
      <c r="J9" s="181"/>
      <c r="K9" s="182"/>
      <c r="L9" s="32" t="s">
        <v>22</v>
      </c>
      <c r="M9" s="183"/>
      <c r="N9" s="183"/>
      <c r="O9" s="183"/>
      <c r="P9" s="184"/>
    </row>
    <row r="10" spans="1:31" ht="27" customHeight="1" x14ac:dyDescent="0.2">
      <c r="A10" s="128" t="s">
        <v>21</v>
      </c>
      <c r="B10" s="129"/>
      <c r="C10" s="129"/>
      <c r="D10" s="129"/>
      <c r="E10" s="130"/>
      <c r="F10" s="130"/>
      <c r="G10" s="130"/>
      <c r="H10" s="130"/>
      <c r="I10" s="130"/>
      <c r="J10" s="130"/>
      <c r="K10" s="130"/>
      <c r="L10" s="30" t="s">
        <v>18</v>
      </c>
      <c r="M10" s="65"/>
      <c r="N10" s="65"/>
      <c r="O10" s="65"/>
      <c r="P10" s="131"/>
    </row>
    <row r="11" spans="1:31" ht="27" customHeight="1" x14ac:dyDescent="0.2">
      <c r="A11" s="146" t="s">
        <v>20</v>
      </c>
      <c r="B11" s="147"/>
      <c r="C11" s="147"/>
      <c r="D11" s="147"/>
      <c r="E11" s="148"/>
      <c r="F11" s="148"/>
      <c r="G11" s="31"/>
      <c r="H11" s="31"/>
      <c r="I11" s="149" t="s">
        <v>150</v>
      </c>
      <c r="J11" s="149"/>
      <c r="K11" s="149"/>
      <c r="L11" s="30" t="s">
        <v>17</v>
      </c>
      <c r="M11" s="65"/>
      <c r="N11" s="65"/>
      <c r="O11" s="65"/>
      <c r="P11" s="131"/>
    </row>
    <row r="12" spans="1:31" ht="27" customHeight="1" x14ac:dyDescent="0.2">
      <c r="A12" s="150" t="s">
        <v>123</v>
      </c>
      <c r="B12" s="151"/>
      <c r="C12" s="151"/>
      <c r="D12" s="152"/>
      <c r="E12" s="153"/>
      <c r="F12" s="153"/>
      <c r="G12" s="153"/>
      <c r="H12" s="153"/>
      <c r="I12" s="153"/>
      <c r="J12" s="153"/>
      <c r="K12" s="153"/>
      <c r="L12" s="30" t="s">
        <v>124</v>
      </c>
      <c r="M12" s="65"/>
      <c r="N12" s="65"/>
      <c r="O12" s="65"/>
      <c r="P12" s="131"/>
    </row>
    <row r="13" spans="1:31" ht="27" customHeight="1" thickBot="1" x14ac:dyDescent="0.25">
      <c r="A13" s="137" t="s">
        <v>19</v>
      </c>
      <c r="B13" s="138"/>
      <c r="C13" s="138"/>
      <c r="D13" s="138"/>
      <c r="E13" s="139"/>
      <c r="F13" s="139"/>
      <c r="G13" s="29"/>
      <c r="H13" s="29"/>
      <c r="I13" s="140" t="s">
        <v>150</v>
      </c>
      <c r="J13" s="140"/>
      <c r="K13" s="140"/>
      <c r="L13" s="28" t="s">
        <v>125</v>
      </c>
      <c r="M13" s="101"/>
      <c r="N13" s="101"/>
      <c r="O13" s="101"/>
      <c r="P13" s="141"/>
    </row>
    <row r="14" spans="1:31" s="1" customFormat="1" ht="16.5" customHeight="1" thickBot="1" x14ac:dyDescent="0.25">
      <c r="A14" s="142"/>
      <c r="B14" s="143"/>
      <c r="C14" s="143"/>
      <c r="D14" s="143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5"/>
    </row>
    <row r="15" spans="1:31" ht="29.25" customHeight="1" x14ac:dyDescent="0.2">
      <c r="A15" s="132" t="s">
        <v>8</v>
      </c>
      <c r="B15" s="133"/>
      <c r="C15" s="133"/>
      <c r="D15" s="133"/>
      <c r="E15" s="133" t="s">
        <v>0</v>
      </c>
      <c r="F15" s="133"/>
      <c r="G15" s="133" t="s">
        <v>7</v>
      </c>
      <c r="H15" s="133"/>
      <c r="I15" s="133"/>
      <c r="J15" s="133"/>
      <c r="K15" s="96" t="s">
        <v>1</v>
      </c>
      <c r="L15" s="96"/>
      <c r="M15" s="134" t="s">
        <v>165</v>
      </c>
      <c r="N15" s="135"/>
      <c r="O15" s="136" t="s">
        <v>9</v>
      </c>
      <c r="P15" s="97"/>
      <c r="Q15" s="7"/>
      <c r="S15" s="8"/>
      <c r="T15" s="19" t="s">
        <v>46</v>
      </c>
      <c r="U15" s="19" t="s">
        <v>32</v>
      </c>
      <c r="V15" s="9" t="s">
        <v>45</v>
      </c>
      <c r="W15" s="9" t="s">
        <v>47</v>
      </c>
      <c r="X15" s="9" t="s">
        <v>48</v>
      </c>
      <c r="Y15" s="9" t="s">
        <v>49</v>
      </c>
      <c r="Z15" s="8"/>
      <c r="AA15" s="8"/>
      <c r="AB15" s="8"/>
      <c r="AC15" s="8"/>
      <c r="AD15" s="8"/>
      <c r="AE15" s="8"/>
    </row>
    <row r="16" spans="1:31" ht="26.25" customHeight="1" x14ac:dyDescent="0.2">
      <c r="A16" s="64"/>
      <c r="B16" s="65"/>
      <c r="C16" s="65"/>
      <c r="D16" s="65"/>
      <c r="E16" s="65" t="str">
        <f t="shared" ref="E16" si="0">IF(ISBLANK(A16),"  ",(VLOOKUP(A16,ensayo,2,FALSE)))</f>
        <v xml:space="preserve">  </v>
      </c>
      <c r="F16" s="65"/>
      <c r="G16" s="66" t="str">
        <f t="shared" ref="G16" si="1">IF(ISBLANK(A16),"  ",(VLOOKUP(A16,ensayo,3,FALSE)))</f>
        <v xml:space="preserve">  </v>
      </c>
      <c r="H16" s="67"/>
      <c r="I16" s="67"/>
      <c r="J16" s="68"/>
      <c r="K16" s="65"/>
      <c r="L16" s="65"/>
      <c r="M16" s="65"/>
      <c r="N16" s="65"/>
      <c r="O16" s="69"/>
      <c r="P16" s="70"/>
      <c r="Q16" s="127"/>
      <c r="S16" s="8"/>
      <c r="T16" s="12">
        <v>1</v>
      </c>
      <c r="U16" s="12"/>
      <c r="V16" s="12"/>
      <c r="W16" s="12"/>
      <c r="X16" s="12"/>
      <c r="Y16" s="12" t="e">
        <f>W16/X16</f>
        <v>#DIV/0!</v>
      </c>
      <c r="Z16" s="8"/>
      <c r="AA16" s="8"/>
      <c r="AB16" s="8"/>
      <c r="AD16" s="20" t="s">
        <v>29</v>
      </c>
    </row>
    <row r="17" spans="1:31" ht="26.25" customHeight="1" x14ac:dyDescent="0.2">
      <c r="A17" s="64"/>
      <c r="B17" s="65"/>
      <c r="C17" s="65"/>
      <c r="D17" s="65"/>
      <c r="E17" s="65" t="str">
        <f t="shared" ref="E17:E21" si="2">IF(ISBLANK(A17),"  ",(VLOOKUP(A17,ensayo,2,FALSE)))</f>
        <v xml:space="preserve">  </v>
      </c>
      <c r="F17" s="65"/>
      <c r="G17" s="66" t="str">
        <f t="shared" ref="G17:G21" si="3">IF(ISBLANK(A17),"  ",(VLOOKUP(A17,ensayo,3,FALSE)))</f>
        <v xml:space="preserve">  </v>
      </c>
      <c r="H17" s="67"/>
      <c r="I17" s="67"/>
      <c r="J17" s="68"/>
      <c r="K17" s="65"/>
      <c r="L17" s="65"/>
      <c r="M17" s="65"/>
      <c r="N17" s="65"/>
      <c r="O17" s="69"/>
      <c r="P17" s="70"/>
      <c r="Q17" s="127"/>
      <c r="S17" s="8"/>
      <c r="T17" s="12">
        <v>1</v>
      </c>
      <c r="U17" s="12"/>
      <c r="V17" s="12"/>
      <c r="W17" s="12"/>
      <c r="X17" s="12"/>
      <c r="Y17" s="12" t="e">
        <f>W17/X17</f>
        <v>#DIV/0!</v>
      </c>
      <c r="Z17" s="8"/>
      <c r="AA17" s="8"/>
      <c r="AB17" s="8"/>
      <c r="AC17" s="24"/>
      <c r="AD17" s="20" t="s">
        <v>122</v>
      </c>
      <c r="AE17" s="24"/>
    </row>
    <row r="18" spans="1:31" ht="26.25" customHeight="1" x14ac:dyDescent="0.2">
      <c r="A18" s="64"/>
      <c r="B18" s="65"/>
      <c r="C18" s="65"/>
      <c r="D18" s="65"/>
      <c r="E18" s="65" t="str">
        <f t="shared" si="2"/>
        <v xml:space="preserve">  </v>
      </c>
      <c r="F18" s="65"/>
      <c r="G18" s="66" t="str">
        <f t="shared" si="3"/>
        <v xml:space="preserve">  </v>
      </c>
      <c r="H18" s="67"/>
      <c r="I18" s="67"/>
      <c r="J18" s="68"/>
      <c r="K18" s="65"/>
      <c r="L18" s="65"/>
      <c r="M18" s="65"/>
      <c r="N18" s="65"/>
      <c r="O18" s="69"/>
      <c r="P18" s="70"/>
      <c r="S18" s="8"/>
      <c r="T18" s="12">
        <v>2</v>
      </c>
      <c r="U18" s="12"/>
      <c r="V18" s="12"/>
      <c r="W18" s="12"/>
      <c r="X18" s="12"/>
      <c r="Y18" s="12" t="e">
        <f t="shared" ref="Y18:Y20" si="4">W18/X18</f>
        <v>#DIV/0!</v>
      </c>
      <c r="Z18" s="8"/>
      <c r="AA18" s="8"/>
      <c r="AB18" s="8"/>
    </row>
    <row r="19" spans="1:31" ht="26.25" customHeight="1" x14ac:dyDescent="0.2">
      <c r="A19" s="64"/>
      <c r="B19" s="65"/>
      <c r="C19" s="65"/>
      <c r="D19" s="65"/>
      <c r="E19" s="65" t="str">
        <f t="shared" si="2"/>
        <v xml:space="preserve">  </v>
      </c>
      <c r="F19" s="65"/>
      <c r="G19" s="66" t="str">
        <f t="shared" si="3"/>
        <v xml:space="preserve">  </v>
      </c>
      <c r="H19" s="67"/>
      <c r="I19" s="67"/>
      <c r="J19" s="68"/>
      <c r="K19" s="65"/>
      <c r="L19" s="65"/>
      <c r="M19" s="65"/>
      <c r="N19" s="65"/>
      <c r="O19" s="69"/>
      <c r="P19" s="70"/>
      <c r="S19" s="8"/>
      <c r="T19" s="12">
        <v>3</v>
      </c>
      <c r="U19" s="12"/>
      <c r="V19" s="12"/>
      <c r="W19" s="12"/>
      <c r="X19" s="12"/>
      <c r="Y19" s="12" t="e">
        <f t="shared" si="4"/>
        <v>#DIV/0!</v>
      </c>
      <c r="Z19" s="8"/>
      <c r="AA19" s="8"/>
      <c r="AB19" s="8"/>
    </row>
    <row r="20" spans="1:31" ht="26.25" customHeight="1" x14ac:dyDescent="0.2">
      <c r="A20" s="64"/>
      <c r="B20" s="65"/>
      <c r="C20" s="65"/>
      <c r="D20" s="65"/>
      <c r="E20" s="65" t="str">
        <f t="shared" si="2"/>
        <v xml:space="preserve">  </v>
      </c>
      <c r="F20" s="65"/>
      <c r="G20" s="66" t="str">
        <f t="shared" si="3"/>
        <v xml:space="preserve">  </v>
      </c>
      <c r="H20" s="67"/>
      <c r="I20" s="67"/>
      <c r="J20" s="68"/>
      <c r="K20" s="66"/>
      <c r="L20" s="68"/>
      <c r="M20" s="66"/>
      <c r="N20" s="68"/>
      <c r="O20" s="69"/>
      <c r="P20" s="70"/>
      <c r="S20" s="8"/>
      <c r="T20" s="12">
        <v>3</v>
      </c>
      <c r="U20" s="12"/>
      <c r="V20" s="12"/>
      <c r="W20" s="12"/>
      <c r="X20" s="12"/>
      <c r="Y20" s="12" t="e">
        <f t="shared" si="4"/>
        <v>#DIV/0!</v>
      </c>
      <c r="Z20" s="8"/>
      <c r="AA20" s="8"/>
      <c r="AB20" s="8"/>
    </row>
    <row r="21" spans="1:31" ht="26.25" customHeight="1" thickBot="1" x14ac:dyDescent="0.25">
      <c r="A21" s="100"/>
      <c r="B21" s="101"/>
      <c r="C21" s="101"/>
      <c r="D21" s="101"/>
      <c r="E21" s="101" t="str">
        <f t="shared" si="2"/>
        <v xml:space="preserve">  </v>
      </c>
      <c r="F21" s="101"/>
      <c r="G21" s="123" t="str">
        <f t="shared" si="3"/>
        <v xml:space="preserve">  </v>
      </c>
      <c r="H21" s="126"/>
      <c r="I21" s="126"/>
      <c r="J21" s="122"/>
      <c r="K21" s="123"/>
      <c r="L21" s="122"/>
      <c r="M21" s="123"/>
      <c r="N21" s="122"/>
      <c r="O21" s="124"/>
      <c r="P21" s="125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31" ht="51" customHeight="1" thickBot="1" x14ac:dyDescent="0.25">
      <c r="A22" s="76" t="s">
        <v>166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8"/>
      <c r="Q22" s="10" t="s">
        <v>80</v>
      </c>
    </row>
    <row r="23" spans="1:31" ht="21" customHeight="1" x14ac:dyDescent="0.2">
      <c r="A23" s="79" t="s">
        <v>13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1"/>
      <c r="Q23" s="10" t="s">
        <v>80</v>
      </c>
    </row>
    <row r="24" spans="1:31" ht="21" customHeight="1" x14ac:dyDescent="0.2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4"/>
      <c r="Q24" s="10" t="s">
        <v>80</v>
      </c>
    </row>
    <row r="25" spans="1:31" ht="17.25" customHeight="1" x14ac:dyDescent="0.2">
      <c r="A25" s="85" t="s">
        <v>12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4"/>
      <c r="Q25" s="10" t="s">
        <v>80</v>
      </c>
    </row>
    <row r="26" spans="1:31" ht="17.25" customHeight="1" thickBot="1" x14ac:dyDescent="0.25">
      <c r="A26" s="86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8"/>
      <c r="Q26" s="10" t="s">
        <v>80</v>
      </c>
    </row>
    <row r="27" spans="1:31" ht="13.5" customHeight="1" x14ac:dyDescent="0.2">
      <c r="A27" s="89" t="s">
        <v>2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1"/>
      <c r="Q27" s="10" t="s">
        <v>80</v>
      </c>
    </row>
    <row r="28" spans="1:31" ht="13.5" thickBot="1" x14ac:dyDescent="0.25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4"/>
      <c r="Q28" s="10" t="s">
        <v>80</v>
      </c>
    </row>
    <row r="29" spans="1:31" ht="13.5" thickBot="1" x14ac:dyDescent="0.2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3"/>
      <c r="M29" s="43"/>
      <c r="N29" s="43"/>
      <c r="O29" s="43"/>
      <c r="P29" s="44"/>
      <c r="Q29" s="10" t="s">
        <v>80</v>
      </c>
    </row>
    <row r="30" spans="1:31" ht="17.25" customHeight="1" x14ac:dyDescent="0.2">
      <c r="A30" s="95" t="s">
        <v>3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7"/>
      <c r="Q30" s="10" t="s">
        <v>80</v>
      </c>
    </row>
    <row r="31" spans="1:31" ht="32.25" customHeight="1" x14ac:dyDescent="0.2">
      <c r="A31" s="102" t="s">
        <v>4</v>
      </c>
      <c r="B31" s="98"/>
      <c r="C31" s="98"/>
      <c r="D31" s="98"/>
      <c r="E31" s="98" t="s">
        <v>0</v>
      </c>
      <c r="F31" s="98"/>
      <c r="G31" s="56" t="s">
        <v>7</v>
      </c>
      <c r="H31" s="56"/>
      <c r="I31" s="56"/>
      <c r="J31" s="56"/>
      <c r="K31" s="60" t="s">
        <v>1</v>
      </c>
      <c r="L31" s="61"/>
      <c r="M31" s="98" t="s">
        <v>5</v>
      </c>
      <c r="N31" s="98"/>
      <c r="O31" s="98"/>
      <c r="P31" s="99"/>
      <c r="Q31" s="11" t="s">
        <v>80</v>
      </c>
      <c r="R31" s="11"/>
    </row>
    <row r="32" spans="1:31" ht="25.5" customHeight="1" x14ac:dyDescent="0.2">
      <c r="A32" s="103"/>
      <c r="B32" s="104"/>
      <c r="C32" s="104"/>
      <c r="D32" s="105"/>
      <c r="E32" s="54" t="str">
        <f>IF(ISBLANK(A32),"  ",(VLOOKUP(A32,Subcontra,2,FALSE)))</f>
        <v xml:space="preserve">  </v>
      </c>
      <c r="F32" s="55"/>
      <c r="G32" s="57" t="str">
        <f>IF(ISBLANK(A32),"  ",(VLOOKUP(A32,Subcontra,3,FALSE)))</f>
        <v xml:space="preserve">  </v>
      </c>
      <c r="H32" s="58"/>
      <c r="I32" s="58"/>
      <c r="J32" s="59"/>
      <c r="K32" s="54"/>
      <c r="L32" s="55"/>
      <c r="M32" s="73"/>
      <c r="N32" s="74"/>
      <c r="O32" s="74"/>
      <c r="P32" s="75"/>
    </row>
    <row r="33" spans="1:16" ht="25.5" customHeight="1" x14ac:dyDescent="0.2">
      <c r="A33" s="103"/>
      <c r="B33" s="104"/>
      <c r="C33" s="104"/>
      <c r="D33" s="105"/>
      <c r="E33" s="54" t="str">
        <f>IF(ISBLANK(A33),"  ",(VLOOKUP(A33,Subcontra,2,FALSE)))</f>
        <v xml:space="preserve">  </v>
      </c>
      <c r="F33" s="55"/>
      <c r="G33" s="57"/>
      <c r="H33" s="58"/>
      <c r="I33" s="58"/>
      <c r="J33" s="59"/>
      <c r="K33" s="54"/>
      <c r="L33" s="55"/>
      <c r="M33" s="73"/>
      <c r="N33" s="74"/>
      <c r="O33" s="74"/>
      <c r="P33" s="75"/>
    </row>
    <row r="34" spans="1:16" ht="25.5" customHeight="1" thickBot="1" x14ac:dyDescent="0.25">
      <c r="A34" s="120"/>
      <c r="B34" s="121"/>
      <c r="C34" s="121"/>
      <c r="D34" s="122"/>
      <c r="E34" s="62" t="str">
        <f>IF(ISBLANK(A34),"  ",(VLOOKUP(A34,Subcontra,2,FALSE)))</f>
        <v xml:space="preserve">  </v>
      </c>
      <c r="F34" s="63"/>
      <c r="G34" s="185"/>
      <c r="H34" s="186"/>
      <c r="I34" s="186"/>
      <c r="J34" s="187"/>
      <c r="K34" s="62"/>
      <c r="L34" s="63"/>
      <c r="M34" s="101"/>
      <c r="N34" s="118"/>
      <c r="O34" s="118"/>
      <c r="P34" s="119"/>
    </row>
    <row r="35" spans="1:16" ht="13.5" thickBo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1"/>
      <c r="M35" s="1"/>
      <c r="N35" s="1"/>
      <c r="O35" s="1"/>
      <c r="P35" s="14"/>
    </row>
    <row r="36" spans="1:16" s="1" customFormat="1" ht="18.75" customHeight="1" x14ac:dyDescent="0.2">
      <c r="A36" s="15"/>
      <c r="E36" s="109" t="s">
        <v>14</v>
      </c>
      <c r="F36" s="110"/>
      <c r="G36" s="110"/>
      <c r="H36" s="110"/>
      <c r="I36" s="110"/>
      <c r="J36" s="110"/>
      <c r="K36" s="110"/>
      <c r="L36" s="110"/>
      <c r="M36" s="111"/>
      <c r="N36" s="4"/>
      <c r="O36" s="4"/>
      <c r="P36" s="16"/>
    </row>
    <row r="37" spans="1:16" s="1" customFormat="1" ht="21" customHeight="1" x14ac:dyDescent="0.2">
      <c r="A37" s="15"/>
      <c r="E37" s="112" t="s">
        <v>149</v>
      </c>
      <c r="F37" s="113"/>
      <c r="G37" s="113"/>
      <c r="H37" s="113"/>
      <c r="I37" s="113"/>
      <c r="J37" s="113"/>
      <c r="K37" s="113"/>
      <c r="L37" s="71" t="s">
        <v>175</v>
      </c>
      <c r="M37" s="72"/>
      <c r="N37" s="4"/>
      <c r="O37" s="4"/>
      <c r="P37" s="16"/>
    </row>
    <row r="38" spans="1:16" s="1" customFormat="1" ht="21" customHeight="1" x14ac:dyDescent="0.2">
      <c r="A38" s="15"/>
      <c r="E38" s="112"/>
      <c r="F38" s="113"/>
      <c r="G38" s="113"/>
      <c r="H38" s="113"/>
      <c r="I38" s="113"/>
      <c r="J38" s="113"/>
      <c r="K38" s="113"/>
      <c r="L38" s="71" t="s">
        <v>175</v>
      </c>
      <c r="M38" s="72"/>
      <c r="N38" s="4"/>
      <c r="O38" s="4"/>
      <c r="P38" s="16"/>
    </row>
    <row r="39" spans="1:16" s="1" customFormat="1" ht="21" customHeight="1" x14ac:dyDescent="0.2">
      <c r="A39" s="15"/>
      <c r="B39" s="5"/>
      <c r="C39" s="5"/>
      <c r="D39" s="5"/>
      <c r="E39" s="112" t="s">
        <v>147</v>
      </c>
      <c r="F39" s="113"/>
      <c r="G39" s="113"/>
      <c r="H39" s="113"/>
      <c r="I39" s="113"/>
      <c r="J39" s="113"/>
      <c r="K39" s="113"/>
      <c r="L39" s="71" t="s">
        <v>176</v>
      </c>
      <c r="M39" s="72"/>
      <c r="N39" s="2"/>
      <c r="O39" s="2"/>
      <c r="P39" s="17"/>
    </row>
    <row r="40" spans="1:16" s="1" customFormat="1" ht="21" customHeight="1" x14ac:dyDescent="0.2">
      <c r="A40" s="15"/>
      <c r="B40" s="5"/>
      <c r="C40" s="5"/>
      <c r="D40" s="5"/>
      <c r="E40" s="112" t="s">
        <v>148</v>
      </c>
      <c r="F40" s="113"/>
      <c r="G40" s="113"/>
      <c r="H40" s="113"/>
      <c r="I40" s="113"/>
      <c r="J40" s="113"/>
      <c r="K40" s="113"/>
      <c r="L40" s="113"/>
      <c r="M40" s="116"/>
      <c r="N40" s="2"/>
      <c r="O40" s="2"/>
      <c r="P40" s="17"/>
    </row>
    <row r="41" spans="1:16" s="1" customFormat="1" ht="21" customHeight="1" thickBot="1" x14ac:dyDescent="0.25">
      <c r="A41" s="15"/>
      <c r="B41" s="5"/>
      <c r="C41" s="5"/>
      <c r="D41" s="5"/>
      <c r="E41" s="114" t="s">
        <v>121</v>
      </c>
      <c r="F41" s="115"/>
      <c r="G41" s="115"/>
      <c r="H41" s="115"/>
      <c r="I41" s="115"/>
      <c r="J41" s="115"/>
      <c r="K41" s="115"/>
      <c r="L41" s="115"/>
      <c r="M41" s="117"/>
      <c r="N41" s="2"/>
      <c r="O41" s="2"/>
      <c r="P41" s="16"/>
    </row>
    <row r="42" spans="1:16" x14ac:dyDescent="0.2">
      <c r="A42" s="18"/>
      <c r="B42" s="3"/>
      <c r="C42" s="3"/>
      <c r="D42" s="26"/>
      <c r="E42" s="26"/>
      <c r="F42" s="26"/>
      <c r="G42" s="26"/>
      <c r="H42" s="26"/>
      <c r="I42" s="2"/>
      <c r="J42" s="2"/>
      <c r="K42" s="2"/>
      <c r="L42" s="1"/>
      <c r="M42" s="1"/>
      <c r="N42" s="1"/>
      <c r="O42" s="1"/>
      <c r="P42" s="14"/>
    </row>
    <row r="43" spans="1:16" ht="23.25" customHeight="1" thickBot="1" x14ac:dyDescent="0.25">
      <c r="A43" s="106" t="s">
        <v>6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8"/>
    </row>
    <row r="56" spans="1:21" x14ac:dyDescent="0.2">
      <c r="N56" s="1"/>
      <c r="O56" s="1"/>
      <c r="P56" s="1"/>
      <c r="Q56" s="1"/>
      <c r="R56" s="1"/>
      <c r="S56" s="1"/>
      <c r="T56" s="1"/>
      <c r="U56" s="1"/>
    </row>
    <row r="57" spans="1:21" x14ac:dyDescent="0.2">
      <c r="N57" s="1"/>
      <c r="O57" s="1"/>
      <c r="P57" s="1"/>
      <c r="Q57" s="1"/>
      <c r="R57" s="1"/>
      <c r="S57" s="1"/>
      <c r="T57" s="1"/>
      <c r="U57" s="1"/>
    </row>
    <row r="58" spans="1:21" ht="15.75" hidden="1" x14ac:dyDescent="0.2">
      <c r="E58" s="23" t="s">
        <v>156</v>
      </c>
      <c r="F58" s="20" t="s">
        <v>29</v>
      </c>
      <c r="G58" s="23" t="s">
        <v>30</v>
      </c>
      <c r="L58" s="20" t="s">
        <v>50</v>
      </c>
      <c r="M58" s="21" t="s">
        <v>51</v>
      </c>
      <c r="N58" s="2"/>
      <c r="O58" s="2"/>
      <c r="P58" s="2"/>
      <c r="Q58" s="1"/>
      <c r="R58" s="2"/>
      <c r="S58" s="2"/>
      <c r="T58" s="2"/>
      <c r="U58" s="1"/>
    </row>
    <row r="59" spans="1:21" ht="15.75" hidden="1" x14ac:dyDescent="0.2">
      <c r="A59">
        <v>2019</v>
      </c>
      <c r="B59" s="33">
        <v>1</v>
      </c>
      <c r="C59" s="33">
        <v>1</v>
      </c>
      <c r="E59" s="23" t="s">
        <v>157</v>
      </c>
      <c r="F59" s="20" t="s">
        <v>153</v>
      </c>
      <c r="G59" s="23" t="s">
        <v>31</v>
      </c>
      <c r="L59" s="20" t="s">
        <v>52</v>
      </c>
      <c r="M59" s="21" t="s">
        <v>53</v>
      </c>
      <c r="N59" s="2"/>
      <c r="O59" s="34" t="s">
        <v>168</v>
      </c>
      <c r="P59" s="2"/>
      <c r="Q59" s="1"/>
      <c r="R59" s="2"/>
      <c r="S59" s="2"/>
      <c r="T59" s="2"/>
      <c r="U59" s="1"/>
    </row>
    <row r="60" spans="1:21" hidden="1" x14ac:dyDescent="0.2">
      <c r="A60">
        <v>2020</v>
      </c>
      <c r="B60" s="33">
        <v>2</v>
      </c>
      <c r="C60" s="33">
        <v>2</v>
      </c>
      <c r="E60" s="20" t="s">
        <v>127</v>
      </c>
      <c r="F60" s="20" t="s">
        <v>128</v>
      </c>
      <c r="G60" s="21" t="s">
        <v>129</v>
      </c>
      <c r="L60" s="20" t="s">
        <v>54</v>
      </c>
      <c r="M60" s="21" t="s">
        <v>55</v>
      </c>
      <c r="N60" s="2"/>
      <c r="O60" s="34" t="s">
        <v>169</v>
      </c>
      <c r="P60" s="2"/>
      <c r="Q60" s="1"/>
      <c r="R60" s="2"/>
      <c r="S60" s="2"/>
      <c r="T60" s="2"/>
      <c r="U60" s="1"/>
    </row>
    <row r="61" spans="1:21" ht="15.75" hidden="1" x14ac:dyDescent="0.2">
      <c r="A61">
        <v>2021</v>
      </c>
      <c r="B61" s="33">
        <v>3</v>
      </c>
      <c r="C61" s="33">
        <v>3</v>
      </c>
      <c r="E61" s="20" t="s">
        <v>130</v>
      </c>
      <c r="F61" s="20" t="s">
        <v>133</v>
      </c>
      <c r="G61" s="21" t="s">
        <v>134</v>
      </c>
      <c r="L61" s="20" t="s">
        <v>56</v>
      </c>
      <c r="M61" s="21" t="s">
        <v>57</v>
      </c>
      <c r="N61" s="2"/>
      <c r="O61" s="34" t="s">
        <v>170</v>
      </c>
      <c r="P61" s="2"/>
      <c r="Q61" s="1"/>
      <c r="R61" s="2"/>
      <c r="S61" s="2"/>
      <c r="T61" s="2"/>
      <c r="U61" s="1"/>
    </row>
    <row r="62" spans="1:21" hidden="1" x14ac:dyDescent="0.2">
      <c r="A62">
        <v>2022</v>
      </c>
      <c r="B62" s="33">
        <v>4</v>
      </c>
      <c r="C62" s="33">
        <v>4</v>
      </c>
      <c r="E62" s="20" t="s">
        <v>131</v>
      </c>
      <c r="F62" s="20" t="s">
        <v>136</v>
      </c>
      <c r="G62" s="21" t="s">
        <v>137</v>
      </c>
      <c r="L62" s="20" t="s">
        <v>58</v>
      </c>
      <c r="M62" s="21" t="s">
        <v>25</v>
      </c>
      <c r="N62" s="2"/>
      <c r="O62" s="2"/>
      <c r="P62" s="2"/>
      <c r="Q62" s="1"/>
      <c r="R62" s="2"/>
      <c r="S62" s="2"/>
      <c r="T62" s="2"/>
      <c r="U62" s="1"/>
    </row>
    <row r="63" spans="1:21" hidden="1" x14ac:dyDescent="0.2">
      <c r="A63">
        <v>2023</v>
      </c>
      <c r="B63" s="33">
        <v>5</v>
      </c>
      <c r="C63" s="33">
        <v>5</v>
      </c>
      <c r="E63" s="20" t="s">
        <v>132</v>
      </c>
      <c r="F63" s="20" t="s">
        <v>138</v>
      </c>
      <c r="G63" s="21" t="s">
        <v>139</v>
      </c>
      <c r="L63" s="20" t="s">
        <v>59</v>
      </c>
      <c r="M63" s="21" t="s">
        <v>60</v>
      </c>
      <c r="N63" s="2"/>
      <c r="O63" s="2"/>
      <c r="P63" s="2"/>
      <c r="Q63" s="1"/>
      <c r="R63" s="2"/>
      <c r="S63" s="2"/>
      <c r="T63" s="2"/>
      <c r="U63" s="1"/>
    </row>
    <row r="64" spans="1:21" ht="14.25" hidden="1" x14ac:dyDescent="0.2">
      <c r="A64">
        <v>2024</v>
      </c>
      <c r="B64" s="33">
        <v>6</v>
      </c>
      <c r="C64" s="33">
        <v>6</v>
      </c>
      <c r="E64" s="20" t="s">
        <v>135</v>
      </c>
      <c r="F64" s="20" t="s">
        <v>154</v>
      </c>
      <c r="G64" s="21" t="s">
        <v>140</v>
      </c>
      <c r="L64" s="20" t="s">
        <v>61</v>
      </c>
      <c r="M64" s="21" t="s">
        <v>62</v>
      </c>
      <c r="N64" s="2"/>
      <c r="O64" s="34" t="s">
        <v>171</v>
      </c>
      <c r="P64" s="2"/>
      <c r="Q64" s="1"/>
      <c r="R64" s="2"/>
      <c r="S64" s="2"/>
      <c r="T64" s="2"/>
      <c r="U64" s="1"/>
    </row>
    <row r="65" spans="1:21" ht="15.75" hidden="1" x14ac:dyDescent="0.2">
      <c r="A65">
        <v>2025</v>
      </c>
      <c r="B65" s="33">
        <v>7</v>
      </c>
      <c r="C65" s="33">
        <v>7</v>
      </c>
      <c r="E65" s="20" t="s">
        <v>146</v>
      </c>
      <c r="F65" s="20" t="s">
        <v>24</v>
      </c>
      <c r="G65" s="21" t="s">
        <v>141</v>
      </c>
      <c r="L65" s="20" t="s">
        <v>63</v>
      </c>
      <c r="M65" s="21" t="s">
        <v>25</v>
      </c>
      <c r="N65" s="2"/>
      <c r="O65" s="34" t="s">
        <v>172</v>
      </c>
      <c r="P65" s="2"/>
      <c r="Q65" s="1"/>
      <c r="R65" s="2"/>
      <c r="S65" s="2"/>
      <c r="T65" s="2"/>
      <c r="U65" s="1"/>
    </row>
    <row r="66" spans="1:21" hidden="1" x14ac:dyDescent="0.2">
      <c r="B66" s="33">
        <v>8</v>
      </c>
      <c r="C66" s="33">
        <v>8</v>
      </c>
      <c r="E66" s="20" t="s">
        <v>163</v>
      </c>
      <c r="F66" s="20" t="s">
        <v>136</v>
      </c>
      <c r="G66" s="21" t="s">
        <v>142</v>
      </c>
      <c r="L66" s="20" t="s">
        <v>64</v>
      </c>
      <c r="M66" s="21" t="s">
        <v>65</v>
      </c>
      <c r="N66" s="2"/>
      <c r="O66" s="34" t="s">
        <v>173</v>
      </c>
      <c r="P66" s="2"/>
      <c r="Q66" s="1"/>
      <c r="R66" s="2"/>
      <c r="S66" s="2"/>
      <c r="T66" s="2"/>
      <c r="U66" s="1"/>
    </row>
    <row r="67" spans="1:21" ht="89.25" hidden="1" x14ac:dyDescent="0.2">
      <c r="B67" s="33">
        <v>9</v>
      </c>
      <c r="C67" s="33">
        <v>9</v>
      </c>
      <c r="E67" s="22" t="s">
        <v>158</v>
      </c>
      <c r="F67" s="20" t="s">
        <v>29</v>
      </c>
      <c r="G67" s="21" t="s">
        <v>137</v>
      </c>
      <c r="L67" s="20" t="s">
        <v>66</v>
      </c>
      <c r="M67" s="21" t="s">
        <v>67</v>
      </c>
      <c r="N67" s="2"/>
      <c r="O67" s="34" t="s">
        <v>174</v>
      </c>
      <c r="P67" s="2"/>
      <c r="Q67" s="1"/>
      <c r="R67" s="2"/>
      <c r="S67" s="2"/>
      <c r="T67" s="2"/>
      <c r="U67" s="1"/>
    </row>
    <row r="68" spans="1:21" ht="76.5" hidden="1" x14ac:dyDescent="0.2">
      <c r="B68">
        <v>10</v>
      </c>
      <c r="C68">
        <v>10</v>
      </c>
      <c r="E68" s="22" t="s">
        <v>159</v>
      </c>
      <c r="F68" s="20" t="s">
        <v>25</v>
      </c>
      <c r="G68" s="21" t="s">
        <v>126</v>
      </c>
      <c r="L68" s="20" t="s">
        <v>68</v>
      </c>
      <c r="M68" s="21" t="s">
        <v>69</v>
      </c>
      <c r="N68" s="2"/>
      <c r="O68" s="2"/>
      <c r="P68" s="2"/>
      <c r="Q68" s="1"/>
      <c r="R68" s="2"/>
      <c r="S68" s="2"/>
      <c r="T68" s="2"/>
      <c r="U68" s="1"/>
    </row>
    <row r="69" spans="1:21" ht="25.5" hidden="1" x14ac:dyDescent="0.2">
      <c r="B69">
        <v>11</v>
      </c>
      <c r="C69">
        <v>11</v>
      </c>
      <c r="E69" s="22" t="s">
        <v>143</v>
      </c>
      <c r="F69" s="20" t="s">
        <v>24</v>
      </c>
      <c r="G69" s="21" t="s">
        <v>28</v>
      </c>
      <c r="L69" s="20" t="s">
        <v>70</v>
      </c>
      <c r="M69" s="21" t="s">
        <v>71</v>
      </c>
      <c r="N69" s="2"/>
      <c r="O69" s="2"/>
      <c r="P69" s="2"/>
      <c r="Q69" s="1"/>
      <c r="R69" s="2"/>
      <c r="S69" s="2"/>
      <c r="T69" s="2"/>
      <c r="U69" s="1"/>
    </row>
    <row r="70" spans="1:21" hidden="1" x14ac:dyDescent="0.2">
      <c r="B70">
        <v>12</v>
      </c>
      <c r="C70">
        <v>12</v>
      </c>
      <c r="E70" s="20" t="s">
        <v>160</v>
      </c>
      <c r="F70" s="20" t="s">
        <v>33</v>
      </c>
      <c r="G70" s="21" t="s">
        <v>120</v>
      </c>
      <c r="L70" s="20" t="s">
        <v>72</v>
      </c>
      <c r="M70" s="21"/>
      <c r="N70" s="2"/>
      <c r="O70" s="2"/>
      <c r="P70" s="2"/>
      <c r="Q70" s="1"/>
      <c r="R70" s="2"/>
      <c r="S70" s="2"/>
      <c r="T70" s="2"/>
      <c r="U70" s="1"/>
    </row>
    <row r="71" spans="1:21" ht="12.75" hidden="1" customHeight="1" x14ac:dyDescent="0.2">
      <c r="C71">
        <v>13</v>
      </c>
      <c r="E71" s="20" t="s">
        <v>161</v>
      </c>
      <c r="F71" s="20" t="s">
        <v>26</v>
      </c>
      <c r="G71" s="21" t="s">
        <v>34</v>
      </c>
      <c r="L71" s="22" t="s">
        <v>73</v>
      </c>
      <c r="M71" s="21" t="s">
        <v>25</v>
      </c>
      <c r="N71" s="27"/>
      <c r="O71" s="27"/>
      <c r="P71" s="27"/>
      <c r="Q71" s="1"/>
      <c r="R71" s="2"/>
      <c r="S71" s="2"/>
      <c r="T71" s="2"/>
      <c r="U71" s="1"/>
    </row>
    <row r="72" spans="1:21" hidden="1" x14ac:dyDescent="0.2">
      <c r="C72">
        <v>14</v>
      </c>
      <c r="E72" s="20" t="s">
        <v>144</v>
      </c>
      <c r="F72" s="20" t="s">
        <v>25</v>
      </c>
      <c r="G72" s="21" t="s">
        <v>27</v>
      </c>
      <c r="L72" s="20" t="s">
        <v>74</v>
      </c>
      <c r="M72" s="21" t="s">
        <v>75</v>
      </c>
      <c r="N72" s="2"/>
      <c r="O72" s="2"/>
      <c r="P72" s="2"/>
      <c r="Q72" s="1"/>
      <c r="R72" s="2"/>
      <c r="S72" s="2"/>
      <c r="T72" s="2"/>
      <c r="U72" s="1"/>
    </row>
    <row r="73" spans="1:21" hidden="1" x14ac:dyDescent="0.2">
      <c r="C73">
        <v>15</v>
      </c>
      <c r="E73" s="20" t="s">
        <v>35</v>
      </c>
      <c r="F73" s="20" t="s">
        <v>41</v>
      </c>
      <c r="G73" s="21" t="s">
        <v>145</v>
      </c>
      <c r="L73" s="20" t="s">
        <v>76</v>
      </c>
      <c r="M73" s="21" t="s">
        <v>25</v>
      </c>
      <c r="N73" s="2"/>
      <c r="O73" s="2"/>
      <c r="P73" s="2"/>
      <c r="Q73" s="1"/>
      <c r="R73" s="2"/>
      <c r="S73" s="2"/>
      <c r="T73" s="2"/>
      <c r="U73" s="1"/>
    </row>
    <row r="74" spans="1:21" ht="15.75" hidden="1" x14ac:dyDescent="0.2">
      <c r="C74">
        <v>16</v>
      </c>
      <c r="E74" s="20" t="s">
        <v>36</v>
      </c>
      <c r="F74" s="20"/>
      <c r="G74" s="21" t="s">
        <v>42</v>
      </c>
      <c r="L74" s="20" t="s">
        <v>77</v>
      </c>
      <c r="M74" s="21" t="s">
        <v>29</v>
      </c>
      <c r="N74" s="2"/>
      <c r="O74" s="2"/>
      <c r="P74" s="2"/>
      <c r="Q74" s="1"/>
      <c r="R74" s="2"/>
      <c r="S74" s="2"/>
      <c r="T74" s="2"/>
      <c r="U74" s="1"/>
    </row>
    <row r="75" spans="1:21" hidden="1" x14ac:dyDescent="0.2">
      <c r="C75">
        <v>17</v>
      </c>
      <c r="E75" s="20" t="s">
        <v>37</v>
      </c>
      <c r="F75" s="20"/>
      <c r="G75" s="21" t="s">
        <v>42</v>
      </c>
      <c r="L75" s="20" t="s">
        <v>78</v>
      </c>
      <c r="M75" s="21" t="s">
        <v>79</v>
      </c>
      <c r="N75" s="2"/>
      <c r="O75" s="2"/>
      <c r="P75" s="2"/>
      <c r="Q75" s="1"/>
      <c r="R75" s="2"/>
      <c r="S75" s="2"/>
      <c r="T75" s="2"/>
      <c r="U75" s="1"/>
    </row>
    <row r="76" spans="1:21" hidden="1" x14ac:dyDescent="0.2">
      <c r="C76">
        <v>18</v>
      </c>
      <c r="E76" s="20" t="s">
        <v>38</v>
      </c>
      <c r="F76" s="20"/>
      <c r="G76" s="21" t="s">
        <v>42</v>
      </c>
      <c r="L76" s="20" t="s">
        <v>81</v>
      </c>
      <c r="M76" s="21" t="s">
        <v>25</v>
      </c>
      <c r="N76" s="2"/>
      <c r="O76" s="2"/>
      <c r="P76" s="2"/>
      <c r="Q76" s="1"/>
      <c r="R76" s="2"/>
      <c r="S76" s="2"/>
      <c r="T76" s="2"/>
      <c r="U76" s="1"/>
    </row>
    <row r="77" spans="1:21" hidden="1" x14ac:dyDescent="0.2">
      <c r="C77">
        <v>19</v>
      </c>
      <c r="E77" s="20" t="s">
        <v>164</v>
      </c>
      <c r="F77" s="20"/>
      <c r="G77" s="21" t="s">
        <v>42</v>
      </c>
      <c r="L77" s="20" t="s">
        <v>82</v>
      </c>
      <c r="M77" s="21" t="s">
        <v>83</v>
      </c>
      <c r="N77" s="2"/>
      <c r="O77" s="2"/>
      <c r="P77" s="2"/>
      <c r="Q77" s="1"/>
      <c r="R77" s="2"/>
      <c r="S77" s="2"/>
      <c r="T77" s="2"/>
      <c r="U77" s="1"/>
    </row>
    <row r="78" spans="1:21" hidden="1" x14ac:dyDescent="0.2">
      <c r="C78">
        <v>20</v>
      </c>
      <c r="E78" s="20" t="s">
        <v>162</v>
      </c>
      <c r="F78" s="20"/>
      <c r="G78" s="21"/>
      <c r="L78" s="20" t="s">
        <v>84</v>
      </c>
      <c r="M78" s="21" t="s">
        <v>25</v>
      </c>
      <c r="N78" s="2"/>
      <c r="O78" s="2"/>
      <c r="P78" s="2"/>
      <c r="Q78" s="1"/>
      <c r="R78" s="2"/>
      <c r="S78" s="2"/>
      <c r="T78" s="2"/>
      <c r="U78" s="1"/>
    </row>
    <row r="79" spans="1:21" ht="51" hidden="1" x14ac:dyDescent="0.2">
      <c r="C79">
        <v>21</v>
      </c>
      <c r="E79" s="22" t="s">
        <v>44</v>
      </c>
      <c r="F79" s="20"/>
      <c r="G79" s="21"/>
      <c r="L79" s="22" t="s">
        <v>85</v>
      </c>
      <c r="M79" s="21" t="s">
        <v>25</v>
      </c>
      <c r="N79" s="27"/>
      <c r="O79" s="27"/>
      <c r="P79" s="27"/>
      <c r="Q79" s="1"/>
      <c r="R79" s="2"/>
      <c r="S79" s="2"/>
      <c r="T79" s="2"/>
      <c r="U79" s="1"/>
    </row>
    <row r="80" spans="1:21" ht="114.75" hidden="1" x14ac:dyDescent="0.2">
      <c r="C80">
        <v>22</v>
      </c>
      <c r="E80" s="22" t="s">
        <v>39</v>
      </c>
      <c r="F80" s="20"/>
      <c r="G80" s="21"/>
      <c r="L80" s="20" t="s">
        <v>86</v>
      </c>
      <c r="M80" s="21" t="s">
        <v>25</v>
      </c>
      <c r="N80" s="2"/>
      <c r="O80" s="2"/>
      <c r="P80" s="2"/>
      <c r="Q80" s="1"/>
      <c r="R80" s="2"/>
      <c r="S80" s="2"/>
      <c r="T80" s="2"/>
      <c r="U80" s="1"/>
    </row>
    <row r="81" spans="3:21" ht="114.75" hidden="1" x14ac:dyDescent="0.2">
      <c r="C81">
        <v>23</v>
      </c>
      <c r="E81" s="22" t="s">
        <v>40</v>
      </c>
      <c r="F81" s="20"/>
      <c r="G81" s="21"/>
      <c r="L81" s="22" t="s">
        <v>87</v>
      </c>
      <c r="M81" s="21" t="s">
        <v>88</v>
      </c>
      <c r="N81" s="27"/>
      <c r="O81" s="27"/>
      <c r="P81" s="27"/>
      <c r="Q81" s="1"/>
      <c r="R81" s="2"/>
      <c r="S81" s="2"/>
      <c r="T81" s="2"/>
      <c r="U81" s="1"/>
    </row>
    <row r="82" spans="3:21" ht="114.75" hidden="1" x14ac:dyDescent="0.2">
      <c r="C82">
        <v>24</v>
      </c>
      <c r="E82" s="22" t="s">
        <v>43</v>
      </c>
      <c r="F82" s="20"/>
      <c r="G82" s="21"/>
      <c r="L82" s="22" t="s">
        <v>89</v>
      </c>
      <c r="M82" s="21" t="s">
        <v>90</v>
      </c>
      <c r="N82" s="27"/>
      <c r="O82" s="27"/>
      <c r="P82" s="27"/>
      <c r="Q82" s="1"/>
      <c r="R82" s="2"/>
      <c r="S82" s="2"/>
      <c r="T82" s="2"/>
      <c r="U82" s="1"/>
    </row>
    <row r="83" spans="3:21" hidden="1" x14ac:dyDescent="0.2">
      <c r="C83">
        <v>25</v>
      </c>
      <c r="L83" s="22" t="s">
        <v>91</v>
      </c>
      <c r="M83" s="21" t="s">
        <v>92</v>
      </c>
      <c r="N83" s="27"/>
      <c r="O83" s="27"/>
      <c r="P83" s="27"/>
      <c r="Q83" s="1"/>
      <c r="R83" s="2"/>
      <c r="S83" s="2"/>
      <c r="T83" s="2"/>
      <c r="U83" s="1"/>
    </row>
    <row r="84" spans="3:21" hidden="1" x14ac:dyDescent="0.2">
      <c r="C84">
        <v>26</v>
      </c>
      <c r="L84" s="22" t="s">
        <v>93</v>
      </c>
      <c r="M84" s="21" t="s">
        <v>94</v>
      </c>
      <c r="N84" s="27"/>
      <c r="O84" s="27"/>
      <c r="P84" s="27"/>
      <c r="Q84" s="1"/>
      <c r="R84" s="2"/>
      <c r="S84" s="2"/>
      <c r="T84" s="2"/>
      <c r="U84" s="1"/>
    </row>
    <row r="85" spans="3:21" hidden="1" x14ac:dyDescent="0.2">
      <c r="C85">
        <v>27</v>
      </c>
      <c r="L85" s="22" t="s">
        <v>95</v>
      </c>
      <c r="M85" s="21" t="s">
        <v>96</v>
      </c>
      <c r="N85" s="27"/>
      <c r="O85" s="27"/>
      <c r="P85" s="27"/>
      <c r="Q85" s="1"/>
      <c r="R85" s="2"/>
      <c r="S85" s="2"/>
      <c r="T85" s="2"/>
      <c r="U85" s="1"/>
    </row>
    <row r="86" spans="3:21" ht="15.75" hidden="1" x14ac:dyDescent="0.2">
      <c r="C86">
        <v>28</v>
      </c>
      <c r="L86" s="22" t="s">
        <v>97</v>
      </c>
      <c r="M86" s="21" t="s">
        <v>98</v>
      </c>
      <c r="N86" s="27"/>
      <c r="O86" s="27"/>
      <c r="P86" s="27"/>
      <c r="Q86" s="1"/>
      <c r="R86" s="2"/>
      <c r="S86" s="2"/>
      <c r="T86" s="2"/>
      <c r="U86" s="1"/>
    </row>
    <row r="87" spans="3:21" ht="15.75" hidden="1" x14ac:dyDescent="0.2">
      <c r="C87">
        <v>29</v>
      </c>
      <c r="L87" s="22" t="s">
        <v>99</v>
      </c>
      <c r="M87" s="21" t="s">
        <v>100</v>
      </c>
      <c r="N87" s="27"/>
      <c r="O87" s="27"/>
      <c r="P87" s="27"/>
      <c r="Q87" s="1"/>
      <c r="R87" s="2"/>
      <c r="S87" s="2"/>
      <c r="T87" s="2"/>
      <c r="U87" s="1"/>
    </row>
    <row r="88" spans="3:21" ht="15.75" hidden="1" customHeight="1" x14ac:dyDescent="0.2">
      <c r="C88">
        <v>30</v>
      </c>
      <c r="L88" s="22" t="s">
        <v>101</v>
      </c>
      <c r="M88" s="21" t="s">
        <v>102</v>
      </c>
      <c r="N88" s="27"/>
      <c r="O88" s="27"/>
      <c r="P88" s="27"/>
      <c r="Q88" s="1"/>
      <c r="R88" s="2"/>
      <c r="S88" s="2"/>
      <c r="T88" s="2"/>
      <c r="U88" s="1"/>
    </row>
    <row r="89" spans="3:21" ht="12.75" hidden="1" customHeight="1" x14ac:dyDescent="0.2">
      <c r="C89">
        <v>31</v>
      </c>
      <c r="L89" s="22" t="s">
        <v>103</v>
      </c>
      <c r="M89" s="21" t="s">
        <v>104</v>
      </c>
      <c r="N89" s="27"/>
      <c r="O89" s="27"/>
      <c r="P89" s="27"/>
      <c r="Q89" s="1"/>
      <c r="R89" s="2"/>
      <c r="S89" s="2"/>
      <c r="T89" s="2"/>
      <c r="U89" s="1"/>
    </row>
    <row r="90" spans="3:21" ht="12.75" hidden="1" customHeight="1" x14ac:dyDescent="0.2">
      <c r="L90" s="22" t="s">
        <v>105</v>
      </c>
      <c r="M90" s="21" t="s">
        <v>25</v>
      </c>
      <c r="N90" s="27"/>
      <c r="O90" s="27"/>
      <c r="P90" s="27"/>
      <c r="Q90" s="1"/>
      <c r="R90" s="2"/>
      <c r="S90" s="2"/>
      <c r="T90" s="2"/>
      <c r="U90" s="1"/>
    </row>
    <row r="91" spans="3:21" hidden="1" x14ac:dyDescent="0.2">
      <c r="L91" s="22" t="s">
        <v>106</v>
      </c>
      <c r="M91" s="21" t="s">
        <v>107</v>
      </c>
      <c r="N91" s="27"/>
      <c r="O91" s="27"/>
      <c r="P91" s="27"/>
      <c r="Q91" s="1"/>
      <c r="R91" s="2"/>
      <c r="S91" s="2"/>
      <c r="T91" s="2"/>
      <c r="U91" s="1"/>
    </row>
    <row r="92" spans="3:21" hidden="1" x14ac:dyDescent="0.2">
      <c r="L92" s="22" t="s">
        <v>108</v>
      </c>
      <c r="M92" s="21" t="s">
        <v>109</v>
      </c>
      <c r="N92" s="27"/>
      <c r="O92" s="27"/>
      <c r="P92" s="27"/>
      <c r="Q92" s="1"/>
      <c r="R92" s="2"/>
      <c r="S92" s="2"/>
      <c r="T92" s="2"/>
      <c r="U92" s="1"/>
    </row>
    <row r="93" spans="3:21" hidden="1" x14ac:dyDescent="0.2">
      <c r="L93" s="22" t="s">
        <v>110</v>
      </c>
      <c r="M93" s="21" t="s">
        <v>111</v>
      </c>
      <c r="N93" s="27"/>
      <c r="O93" s="27"/>
      <c r="P93" s="27"/>
      <c r="Q93" s="1"/>
      <c r="R93" s="2"/>
      <c r="S93" s="2"/>
      <c r="T93" s="2"/>
      <c r="U93" s="1"/>
    </row>
    <row r="94" spans="3:21" ht="15.75" hidden="1" x14ac:dyDescent="0.2">
      <c r="L94" s="22" t="s">
        <v>112</v>
      </c>
      <c r="M94" s="21" t="s">
        <v>113</v>
      </c>
      <c r="N94" s="27"/>
      <c r="O94" s="27"/>
      <c r="P94" s="27"/>
      <c r="Q94" s="1"/>
      <c r="R94" s="2"/>
      <c r="S94" s="2"/>
      <c r="T94" s="2"/>
      <c r="U94" s="1"/>
    </row>
    <row r="95" spans="3:21" ht="14.25" hidden="1" x14ac:dyDescent="0.2">
      <c r="L95" s="22" t="s">
        <v>114</v>
      </c>
      <c r="M95" s="21" t="s">
        <v>115</v>
      </c>
      <c r="N95" s="27"/>
      <c r="O95" s="27"/>
      <c r="P95" s="27"/>
      <c r="Q95" s="1"/>
      <c r="R95" s="2"/>
      <c r="S95" s="2"/>
      <c r="T95" s="2"/>
      <c r="U95" s="1"/>
    </row>
    <row r="96" spans="3:21" hidden="1" x14ac:dyDescent="0.2">
      <c r="L96" s="22" t="s">
        <v>116</v>
      </c>
      <c r="M96" s="21" t="s">
        <v>117</v>
      </c>
      <c r="N96" s="27"/>
      <c r="O96" s="27"/>
      <c r="P96" s="27"/>
      <c r="Q96" s="1"/>
      <c r="R96" s="2"/>
      <c r="S96" s="2"/>
      <c r="T96" s="2"/>
      <c r="U96" s="1"/>
    </row>
    <row r="97" spans="5:21" hidden="1" x14ac:dyDescent="0.2">
      <c r="L97" s="22" t="s">
        <v>118</v>
      </c>
      <c r="M97" s="21" t="s">
        <v>119</v>
      </c>
      <c r="N97" s="27"/>
      <c r="O97" s="27"/>
      <c r="P97" s="27"/>
      <c r="Q97" s="1"/>
      <c r="R97" s="2"/>
      <c r="S97" s="2"/>
      <c r="T97" s="2"/>
      <c r="U97" s="1"/>
    </row>
    <row r="98" spans="5:21" x14ac:dyDescent="0.2">
      <c r="N98" s="1"/>
      <c r="O98" s="1"/>
      <c r="P98" s="1"/>
      <c r="Q98" s="1"/>
      <c r="R98" s="1"/>
      <c r="S98" s="1"/>
      <c r="T98" s="1"/>
      <c r="U98" s="1"/>
    </row>
    <row r="104" spans="5:21" ht="25.5" hidden="1" x14ac:dyDescent="0.2">
      <c r="E104" s="37"/>
      <c r="F104" s="37"/>
      <c r="G104" s="38" t="s">
        <v>178</v>
      </c>
      <c r="H104" s="38" t="s">
        <v>179</v>
      </c>
      <c r="I104" s="38" t="s">
        <v>180</v>
      </c>
      <c r="K104" s="45" t="s">
        <v>183</v>
      </c>
      <c r="L104" s="46" t="s">
        <v>179</v>
      </c>
      <c r="M104" s="47" t="s">
        <v>180</v>
      </c>
    </row>
    <row r="105" spans="5:21" ht="140.25" hidden="1" x14ac:dyDescent="0.2">
      <c r="E105" s="40"/>
      <c r="F105" s="40"/>
      <c r="G105" s="35" t="s">
        <v>156</v>
      </c>
      <c r="H105" s="40" t="s">
        <v>182</v>
      </c>
      <c r="I105" s="40" t="s">
        <v>30</v>
      </c>
      <c r="K105" s="48" t="s">
        <v>184</v>
      </c>
      <c r="L105" s="48" t="s">
        <v>25</v>
      </c>
      <c r="M105" s="49" t="s">
        <v>185</v>
      </c>
    </row>
    <row r="106" spans="5:21" ht="63.75" hidden="1" x14ac:dyDescent="0.2">
      <c r="E106" s="40"/>
      <c r="F106" s="40"/>
      <c r="G106" s="35" t="s">
        <v>157</v>
      </c>
      <c r="H106" s="40" t="s">
        <v>182</v>
      </c>
      <c r="I106" s="40" t="s">
        <v>31</v>
      </c>
      <c r="K106" s="48" t="s">
        <v>186</v>
      </c>
      <c r="L106" s="48" t="s">
        <v>25</v>
      </c>
      <c r="M106" s="49" t="s">
        <v>187</v>
      </c>
    </row>
    <row r="107" spans="5:21" ht="63.75" hidden="1" x14ac:dyDescent="0.2">
      <c r="E107" s="40"/>
      <c r="F107" s="40"/>
      <c r="G107" s="40" t="s">
        <v>127</v>
      </c>
      <c r="H107" s="40" t="s">
        <v>128</v>
      </c>
      <c r="I107" s="36" t="s">
        <v>129</v>
      </c>
      <c r="K107" s="48" t="s">
        <v>188</v>
      </c>
      <c r="L107" s="48" t="s">
        <v>25</v>
      </c>
      <c r="M107" s="49" t="s">
        <v>187</v>
      </c>
    </row>
    <row r="108" spans="5:21" ht="25.5" hidden="1" x14ac:dyDescent="0.2">
      <c r="E108" s="40"/>
      <c r="F108" s="40"/>
      <c r="G108" s="40" t="s">
        <v>130</v>
      </c>
      <c r="H108" s="40" t="s">
        <v>128</v>
      </c>
      <c r="I108" s="36" t="s">
        <v>129</v>
      </c>
      <c r="K108" s="48" t="s">
        <v>189</v>
      </c>
      <c r="L108" s="48" t="s">
        <v>51</v>
      </c>
      <c r="M108" s="49" t="s">
        <v>190</v>
      </c>
    </row>
    <row r="109" spans="5:21" ht="63.75" hidden="1" x14ac:dyDescent="0.2">
      <c r="E109" s="40"/>
      <c r="F109" s="40"/>
      <c r="G109" s="40" t="s">
        <v>131</v>
      </c>
      <c r="H109" s="40" t="s">
        <v>128</v>
      </c>
      <c r="I109" s="36" t="s">
        <v>129</v>
      </c>
      <c r="K109" s="48" t="s">
        <v>191</v>
      </c>
      <c r="L109" s="48" t="s">
        <v>51</v>
      </c>
      <c r="M109" s="49" t="s">
        <v>321</v>
      </c>
    </row>
    <row r="110" spans="5:21" ht="38.25" hidden="1" x14ac:dyDescent="0.2">
      <c r="E110" s="40"/>
      <c r="F110" s="40"/>
      <c r="G110" s="40" t="s">
        <v>132</v>
      </c>
      <c r="H110" s="40" t="s">
        <v>133</v>
      </c>
      <c r="I110" s="36" t="s">
        <v>134</v>
      </c>
      <c r="K110" s="48" t="s">
        <v>192</v>
      </c>
      <c r="L110" s="48" t="s">
        <v>53</v>
      </c>
      <c r="M110" s="49" t="s">
        <v>193</v>
      </c>
    </row>
    <row r="111" spans="5:21" ht="63.75" hidden="1" x14ac:dyDescent="0.2">
      <c r="E111" s="40"/>
      <c r="F111" s="40"/>
      <c r="G111" s="40" t="s">
        <v>135</v>
      </c>
      <c r="H111" s="40" t="s">
        <v>136</v>
      </c>
      <c r="I111" s="36" t="s">
        <v>137</v>
      </c>
      <c r="K111" s="48" t="s">
        <v>194</v>
      </c>
      <c r="L111" s="48" t="s">
        <v>53</v>
      </c>
      <c r="M111" s="49" t="s">
        <v>322</v>
      </c>
    </row>
    <row r="112" spans="5:21" ht="51" hidden="1" x14ac:dyDescent="0.2">
      <c r="E112" s="40"/>
      <c r="F112" s="40"/>
      <c r="G112" s="40" t="s">
        <v>146</v>
      </c>
      <c r="H112" s="40" t="s">
        <v>138</v>
      </c>
      <c r="I112" s="36" t="s">
        <v>139</v>
      </c>
      <c r="K112" s="48" t="s">
        <v>196</v>
      </c>
      <c r="L112" s="48" t="s">
        <v>25</v>
      </c>
      <c r="M112" s="49" t="s">
        <v>197</v>
      </c>
    </row>
    <row r="113" spans="5:13" ht="51" hidden="1" x14ac:dyDescent="0.2">
      <c r="E113" s="40"/>
      <c r="F113" s="40"/>
      <c r="G113" s="20" t="s">
        <v>163</v>
      </c>
      <c r="H113" s="40" t="s">
        <v>177</v>
      </c>
      <c r="I113" s="36" t="s">
        <v>140</v>
      </c>
      <c r="K113" s="48" t="s">
        <v>198</v>
      </c>
      <c r="L113" s="48" t="s">
        <v>25</v>
      </c>
      <c r="M113" s="49" t="s">
        <v>197</v>
      </c>
    </row>
    <row r="114" spans="5:13" ht="15.75" hidden="1" customHeight="1" x14ac:dyDescent="0.2">
      <c r="E114" s="39"/>
      <c r="F114" s="39"/>
      <c r="G114" s="22" t="s">
        <v>158</v>
      </c>
      <c r="H114" s="40" t="s">
        <v>24</v>
      </c>
      <c r="I114" s="36" t="s">
        <v>141</v>
      </c>
      <c r="K114" s="48" t="s">
        <v>199</v>
      </c>
      <c r="L114" s="48" t="s">
        <v>25</v>
      </c>
      <c r="M114" s="49" t="s">
        <v>197</v>
      </c>
    </row>
    <row r="115" spans="5:13" ht="15.75" hidden="1" customHeight="1" x14ac:dyDescent="0.2">
      <c r="E115" s="39"/>
      <c r="F115" s="39"/>
      <c r="G115" s="22" t="s">
        <v>159</v>
      </c>
      <c r="H115" s="40" t="s">
        <v>24</v>
      </c>
      <c r="I115" s="36" t="s">
        <v>142</v>
      </c>
      <c r="K115" s="48" t="s">
        <v>200</v>
      </c>
      <c r="L115" s="48" t="s">
        <v>25</v>
      </c>
      <c r="M115" s="49" t="s">
        <v>197</v>
      </c>
    </row>
    <row r="116" spans="5:13" ht="12.75" hidden="1" customHeight="1" x14ac:dyDescent="0.2">
      <c r="E116" s="39"/>
      <c r="F116" s="39"/>
      <c r="G116" s="39" t="s">
        <v>143</v>
      </c>
      <c r="H116" s="40" t="s">
        <v>136</v>
      </c>
      <c r="I116" s="36" t="s">
        <v>137</v>
      </c>
      <c r="K116" s="48" t="s">
        <v>201</v>
      </c>
      <c r="L116" s="48" t="s">
        <v>25</v>
      </c>
      <c r="M116" s="49" t="s">
        <v>197</v>
      </c>
    </row>
    <row r="117" spans="5:13" ht="51" hidden="1" x14ac:dyDescent="0.2">
      <c r="E117" s="40"/>
      <c r="F117" s="40"/>
      <c r="G117" s="20" t="s">
        <v>160</v>
      </c>
      <c r="H117" s="40" t="s">
        <v>29</v>
      </c>
      <c r="I117" s="36" t="s">
        <v>126</v>
      </c>
      <c r="K117" s="48" t="s">
        <v>202</v>
      </c>
      <c r="L117" s="48" t="s">
        <v>25</v>
      </c>
      <c r="M117" s="49" t="s">
        <v>197</v>
      </c>
    </row>
    <row r="118" spans="5:13" ht="51" hidden="1" x14ac:dyDescent="0.2">
      <c r="E118" s="40"/>
      <c r="F118" s="40"/>
      <c r="G118" s="20" t="s">
        <v>161</v>
      </c>
      <c r="H118" s="40" t="s">
        <v>25</v>
      </c>
      <c r="I118" s="36" t="s">
        <v>28</v>
      </c>
      <c r="K118" s="48" t="s">
        <v>203</v>
      </c>
      <c r="L118" s="48" t="s">
        <v>25</v>
      </c>
      <c r="M118" s="49" t="s">
        <v>197</v>
      </c>
    </row>
    <row r="119" spans="5:13" ht="25.5" hidden="1" x14ac:dyDescent="0.2">
      <c r="E119" s="40"/>
      <c r="F119" s="40"/>
      <c r="G119" s="40" t="s">
        <v>144</v>
      </c>
      <c r="H119" s="40" t="s">
        <v>24</v>
      </c>
      <c r="I119" s="36" t="s">
        <v>120</v>
      </c>
      <c r="K119" s="48" t="s">
        <v>204</v>
      </c>
      <c r="L119" s="48" t="s">
        <v>55</v>
      </c>
      <c r="M119" s="49" t="s">
        <v>205</v>
      </c>
    </row>
    <row r="120" spans="5:13" ht="63.75" hidden="1" x14ac:dyDescent="0.2">
      <c r="E120" s="40"/>
      <c r="F120" s="40"/>
      <c r="G120" s="40" t="s">
        <v>35</v>
      </c>
      <c r="H120" s="40" t="s">
        <v>33</v>
      </c>
      <c r="I120" s="36" t="s">
        <v>34</v>
      </c>
      <c r="K120" s="48" t="s">
        <v>206</v>
      </c>
      <c r="L120" s="48" t="s">
        <v>55</v>
      </c>
      <c r="M120" s="49" t="s">
        <v>323</v>
      </c>
    </row>
    <row r="121" spans="5:13" ht="38.25" hidden="1" x14ac:dyDescent="0.2">
      <c r="E121" s="40"/>
      <c r="F121" s="40"/>
      <c r="G121" s="40" t="s">
        <v>36</v>
      </c>
      <c r="H121" s="40" t="s">
        <v>33</v>
      </c>
      <c r="I121" s="36" t="s">
        <v>34</v>
      </c>
      <c r="K121" s="48" t="s">
        <v>207</v>
      </c>
      <c r="L121" s="48" t="s">
        <v>208</v>
      </c>
      <c r="M121" s="49" t="s">
        <v>209</v>
      </c>
    </row>
    <row r="122" spans="5:13" ht="38.25" hidden="1" x14ac:dyDescent="0.2">
      <c r="E122" s="40"/>
      <c r="F122" s="40"/>
      <c r="G122" s="40" t="s">
        <v>37</v>
      </c>
      <c r="H122" s="40" t="s">
        <v>33</v>
      </c>
      <c r="I122" s="36" t="s">
        <v>34</v>
      </c>
      <c r="K122" s="48" t="s">
        <v>210</v>
      </c>
      <c r="L122" s="48" t="s">
        <v>57</v>
      </c>
      <c r="M122" s="49" t="s">
        <v>211</v>
      </c>
    </row>
    <row r="123" spans="5:13" ht="63.75" hidden="1" x14ac:dyDescent="0.2">
      <c r="E123" s="40"/>
      <c r="F123" s="40"/>
      <c r="G123" s="40" t="s">
        <v>38</v>
      </c>
      <c r="H123" s="40" t="s">
        <v>33</v>
      </c>
      <c r="I123" s="36" t="s">
        <v>34</v>
      </c>
      <c r="K123" s="48" t="s">
        <v>212</v>
      </c>
      <c r="L123" s="48" t="s">
        <v>57</v>
      </c>
      <c r="M123" s="49" t="s">
        <v>321</v>
      </c>
    </row>
    <row r="124" spans="5:13" ht="38.25" hidden="1" x14ac:dyDescent="0.2">
      <c r="E124" s="40"/>
      <c r="F124" s="40"/>
      <c r="G124" s="20" t="s">
        <v>164</v>
      </c>
      <c r="H124" s="40" t="s">
        <v>26</v>
      </c>
      <c r="I124" s="36" t="s">
        <v>27</v>
      </c>
      <c r="K124" s="48" t="s">
        <v>213</v>
      </c>
      <c r="L124" s="48" t="s">
        <v>214</v>
      </c>
      <c r="M124" s="49" t="s">
        <v>211</v>
      </c>
    </row>
    <row r="125" spans="5:13" ht="63.75" hidden="1" x14ac:dyDescent="0.2">
      <c r="E125" s="40"/>
      <c r="F125" s="40"/>
      <c r="G125" s="20" t="s">
        <v>162</v>
      </c>
      <c r="H125" s="40" t="s">
        <v>25</v>
      </c>
      <c r="I125" s="36" t="s">
        <v>145</v>
      </c>
      <c r="K125" s="50" t="s">
        <v>215</v>
      </c>
      <c r="L125" s="50" t="s">
        <v>214</v>
      </c>
      <c r="M125" s="49" t="s">
        <v>321</v>
      </c>
    </row>
    <row r="126" spans="5:13" ht="12.75" hidden="1" customHeight="1" x14ac:dyDescent="0.2">
      <c r="E126" s="39"/>
      <c r="F126" s="39"/>
      <c r="G126" s="39" t="s">
        <v>44</v>
      </c>
      <c r="H126" s="40" t="s">
        <v>41</v>
      </c>
      <c r="I126" s="36" t="s">
        <v>42</v>
      </c>
      <c r="K126" s="48" t="s">
        <v>216</v>
      </c>
      <c r="L126" s="48" t="s">
        <v>181</v>
      </c>
      <c r="M126" s="49" t="s">
        <v>31</v>
      </c>
    </row>
    <row r="127" spans="5:13" ht="12.75" hidden="1" customHeight="1" x14ac:dyDescent="0.2">
      <c r="E127" s="39"/>
      <c r="F127" s="39"/>
      <c r="G127" s="39" t="s">
        <v>39</v>
      </c>
      <c r="H127" s="40" t="s">
        <v>41</v>
      </c>
      <c r="I127" s="36" t="s">
        <v>42</v>
      </c>
      <c r="K127" s="48" t="s">
        <v>217</v>
      </c>
      <c r="L127" s="48" t="s">
        <v>218</v>
      </c>
      <c r="M127" s="49" t="s">
        <v>219</v>
      </c>
    </row>
    <row r="128" spans="5:13" ht="12.75" hidden="1" customHeight="1" x14ac:dyDescent="0.2">
      <c r="E128" s="39"/>
      <c r="F128" s="39"/>
      <c r="G128" s="39" t="s">
        <v>40</v>
      </c>
      <c r="H128" s="40" t="s">
        <v>41</v>
      </c>
      <c r="I128" s="36" t="s">
        <v>42</v>
      </c>
      <c r="K128" s="48" t="s">
        <v>220</v>
      </c>
      <c r="L128" s="51" t="s">
        <v>25</v>
      </c>
      <c r="M128" s="49" t="s">
        <v>221</v>
      </c>
    </row>
    <row r="129" spans="5:13" ht="12.75" hidden="1" customHeight="1" x14ac:dyDescent="0.2">
      <c r="E129" s="39"/>
      <c r="F129" s="39"/>
      <c r="G129" s="39" t="s">
        <v>43</v>
      </c>
      <c r="H129" s="40" t="s">
        <v>41</v>
      </c>
      <c r="I129" s="36" t="s">
        <v>42</v>
      </c>
      <c r="K129" s="48" t="s">
        <v>222</v>
      </c>
      <c r="L129" s="51" t="s">
        <v>25</v>
      </c>
      <c r="M129" s="49" t="s">
        <v>221</v>
      </c>
    </row>
    <row r="130" spans="5:13" ht="51" hidden="1" x14ac:dyDescent="0.2">
      <c r="K130" s="48" t="s">
        <v>223</v>
      </c>
      <c r="L130" s="51" t="s">
        <v>25</v>
      </c>
      <c r="M130" s="49" t="s">
        <v>221</v>
      </c>
    </row>
    <row r="131" spans="5:13" ht="38.25" hidden="1" x14ac:dyDescent="0.2">
      <c r="K131" s="48" t="s">
        <v>224</v>
      </c>
      <c r="L131" s="51" t="s">
        <v>60</v>
      </c>
      <c r="M131" s="49" t="s">
        <v>225</v>
      </c>
    </row>
    <row r="132" spans="5:13" ht="63.75" hidden="1" x14ac:dyDescent="0.2">
      <c r="K132" s="48" t="s">
        <v>226</v>
      </c>
      <c r="L132" s="51" t="s">
        <v>60</v>
      </c>
      <c r="M132" s="49" t="s">
        <v>195</v>
      </c>
    </row>
    <row r="133" spans="5:13" ht="63.75" hidden="1" x14ac:dyDescent="0.2">
      <c r="K133" s="48" t="s">
        <v>227</v>
      </c>
      <c r="L133" s="51" t="s">
        <v>60</v>
      </c>
      <c r="M133" s="49" t="s">
        <v>324</v>
      </c>
    </row>
    <row r="134" spans="5:13" ht="38.25" hidden="1" x14ac:dyDescent="0.2">
      <c r="K134" s="48" t="s">
        <v>228</v>
      </c>
      <c r="L134" s="51" t="s">
        <v>62</v>
      </c>
      <c r="M134" s="49" t="s">
        <v>229</v>
      </c>
    </row>
    <row r="135" spans="5:13" ht="63.75" hidden="1" x14ac:dyDescent="0.2">
      <c r="K135" s="48" t="s">
        <v>230</v>
      </c>
      <c r="L135" s="51" t="s">
        <v>62</v>
      </c>
      <c r="M135" s="49" t="s">
        <v>324</v>
      </c>
    </row>
    <row r="136" spans="5:13" ht="140.25" hidden="1" x14ac:dyDescent="0.2">
      <c r="K136" s="48" t="s">
        <v>300</v>
      </c>
      <c r="L136" s="51" t="s">
        <v>25</v>
      </c>
      <c r="M136" s="49" t="s">
        <v>185</v>
      </c>
    </row>
    <row r="137" spans="5:13" ht="38.25" hidden="1" x14ac:dyDescent="0.2">
      <c r="K137" s="48" t="s">
        <v>301</v>
      </c>
      <c r="L137" s="51" t="s">
        <v>181</v>
      </c>
      <c r="M137" s="49" t="s">
        <v>31</v>
      </c>
    </row>
    <row r="138" spans="5:13" ht="102" hidden="1" x14ac:dyDescent="0.2">
      <c r="K138" s="48" t="s">
        <v>302</v>
      </c>
      <c r="L138" s="51" t="s">
        <v>231</v>
      </c>
      <c r="M138" s="49" t="s">
        <v>232</v>
      </c>
    </row>
    <row r="139" spans="5:13" ht="102" hidden="1" x14ac:dyDescent="0.2">
      <c r="K139" s="48" t="s">
        <v>303</v>
      </c>
      <c r="L139" s="51" t="s">
        <v>231</v>
      </c>
      <c r="M139" s="49" t="s">
        <v>233</v>
      </c>
    </row>
    <row r="140" spans="5:13" ht="38.25" hidden="1" x14ac:dyDescent="0.2">
      <c r="K140" s="48" t="s">
        <v>304</v>
      </c>
      <c r="L140" s="49" t="s">
        <v>234</v>
      </c>
      <c r="M140" s="49" t="s">
        <v>235</v>
      </c>
    </row>
    <row r="141" spans="5:13" ht="38.25" hidden="1" x14ac:dyDescent="0.2">
      <c r="K141" s="48" t="s">
        <v>305</v>
      </c>
      <c r="L141" s="49" t="s">
        <v>236</v>
      </c>
      <c r="M141" s="49" t="s">
        <v>235</v>
      </c>
    </row>
    <row r="142" spans="5:13" ht="38.25" hidden="1" x14ac:dyDescent="0.2">
      <c r="K142" s="48" t="s">
        <v>306</v>
      </c>
      <c r="L142" s="49" t="s">
        <v>237</v>
      </c>
      <c r="M142" s="49" t="s">
        <v>235</v>
      </c>
    </row>
    <row r="143" spans="5:13" ht="38.25" hidden="1" x14ac:dyDescent="0.2">
      <c r="K143" s="48" t="s">
        <v>66</v>
      </c>
      <c r="L143" s="51" t="s">
        <v>67</v>
      </c>
      <c r="M143" s="49" t="s">
        <v>238</v>
      </c>
    </row>
    <row r="144" spans="5:13" ht="38.25" hidden="1" x14ac:dyDescent="0.2">
      <c r="K144" s="48" t="s">
        <v>307</v>
      </c>
      <c r="L144" s="51" t="s">
        <v>69</v>
      </c>
      <c r="M144" s="49" t="s">
        <v>225</v>
      </c>
    </row>
    <row r="145" spans="11:13" ht="63.75" hidden="1" x14ac:dyDescent="0.2">
      <c r="K145" s="48" t="s">
        <v>308</v>
      </c>
      <c r="L145" s="51" t="s">
        <v>69</v>
      </c>
      <c r="M145" s="49" t="s">
        <v>324</v>
      </c>
    </row>
    <row r="146" spans="11:13" ht="38.25" hidden="1" x14ac:dyDescent="0.2">
      <c r="K146" s="48" t="s">
        <v>309</v>
      </c>
      <c r="L146" s="51" t="s">
        <v>71</v>
      </c>
      <c r="M146" s="49" t="s">
        <v>225</v>
      </c>
    </row>
    <row r="147" spans="11:13" ht="63.75" hidden="1" x14ac:dyDescent="0.2">
      <c r="K147" s="48" t="s">
        <v>310</v>
      </c>
      <c r="L147" s="51" t="s">
        <v>71</v>
      </c>
      <c r="M147" s="49" t="s">
        <v>324</v>
      </c>
    </row>
    <row r="148" spans="11:13" ht="63.75" hidden="1" x14ac:dyDescent="0.2">
      <c r="K148" s="48" t="s">
        <v>311</v>
      </c>
      <c r="L148" s="51" t="s">
        <v>239</v>
      </c>
      <c r="M148" s="49" t="s">
        <v>240</v>
      </c>
    </row>
    <row r="149" spans="11:13" ht="38.25" hidden="1" x14ac:dyDescent="0.2">
      <c r="K149" s="48" t="s">
        <v>135</v>
      </c>
      <c r="L149" s="51" t="s">
        <v>239</v>
      </c>
      <c r="M149" s="49" t="s">
        <v>241</v>
      </c>
    </row>
    <row r="150" spans="11:13" ht="38.25" hidden="1" x14ac:dyDescent="0.2">
      <c r="K150" s="48" t="s">
        <v>312</v>
      </c>
      <c r="L150" s="52" t="s">
        <v>242</v>
      </c>
      <c r="M150" s="49" t="s">
        <v>243</v>
      </c>
    </row>
    <row r="151" spans="11:13" ht="63.75" hidden="1" x14ac:dyDescent="0.2">
      <c r="K151" s="50" t="s">
        <v>313</v>
      </c>
      <c r="L151" s="53" t="s">
        <v>244</v>
      </c>
      <c r="M151" s="49" t="s">
        <v>245</v>
      </c>
    </row>
    <row r="152" spans="11:13" ht="63.75" hidden="1" x14ac:dyDescent="0.2">
      <c r="K152" s="48" t="s">
        <v>314</v>
      </c>
      <c r="L152" s="51" t="s">
        <v>25</v>
      </c>
      <c r="M152" s="49" t="s">
        <v>187</v>
      </c>
    </row>
    <row r="153" spans="11:13" ht="89.25" hidden="1" x14ac:dyDescent="0.2">
      <c r="K153" s="50" t="s">
        <v>246</v>
      </c>
      <c r="L153" s="51" t="s">
        <v>25</v>
      </c>
      <c r="M153" s="49" t="s">
        <v>247</v>
      </c>
    </row>
    <row r="154" spans="11:13" ht="51" hidden="1" x14ac:dyDescent="0.2">
      <c r="K154" s="48" t="s">
        <v>315</v>
      </c>
      <c r="L154" s="51" t="s">
        <v>25</v>
      </c>
      <c r="M154" s="49" t="s">
        <v>221</v>
      </c>
    </row>
    <row r="155" spans="11:13" ht="51" hidden="1" x14ac:dyDescent="0.2">
      <c r="K155" s="48" t="s">
        <v>316</v>
      </c>
      <c r="L155" s="51" t="s">
        <v>25</v>
      </c>
      <c r="M155" s="49" t="s">
        <v>221</v>
      </c>
    </row>
    <row r="156" spans="11:13" ht="51" hidden="1" x14ac:dyDescent="0.2">
      <c r="K156" s="48" t="s">
        <v>317</v>
      </c>
      <c r="L156" s="51" t="s">
        <v>25</v>
      </c>
      <c r="M156" s="49" t="s">
        <v>221</v>
      </c>
    </row>
    <row r="157" spans="11:13" ht="25.5" hidden="1" x14ac:dyDescent="0.2">
      <c r="K157" s="48" t="s">
        <v>318</v>
      </c>
      <c r="L157" s="51" t="s">
        <v>138</v>
      </c>
      <c r="M157" s="49" t="s">
        <v>248</v>
      </c>
    </row>
    <row r="158" spans="11:13" ht="38.25" hidden="1" x14ac:dyDescent="0.2">
      <c r="K158" s="48" t="s">
        <v>319</v>
      </c>
      <c r="L158" s="51" t="s">
        <v>75</v>
      </c>
      <c r="M158" s="49" t="s">
        <v>193</v>
      </c>
    </row>
    <row r="159" spans="11:13" ht="63.75" hidden="1" x14ac:dyDescent="0.2">
      <c r="K159" s="48" t="s">
        <v>320</v>
      </c>
      <c r="L159" s="51" t="s">
        <v>75</v>
      </c>
      <c r="M159" s="49" t="s">
        <v>324</v>
      </c>
    </row>
    <row r="160" spans="11:13" ht="63.75" hidden="1" x14ac:dyDescent="0.2">
      <c r="K160" s="50" t="s">
        <v>325</v>
      </c>
      <c r="L160" s="53" t="s">
        <v>249</v>
      </c>
      <c r="M160" s="49" t="s">
        <v>250</v>
      </c>
    </row>
    <row r="161" spans="11:13" ht="51" hidden="1" x14ac:dyDescent="0.2">
      <c r="K161" s="48" t="s">
        <v>326</v>
      </c>
      <c r="L161" s="51" t="s">
        <v>25</v>
      </c>
      <c r="M161" s="49" t="s">
        <v>251</v>
      </c>
    </row>
    <row r="162" spans="11:13" ht="38.25" hidden="1" x14ac:dyDescent="0.2">
      <c r="K162" s="48" t="s">
        <v>327</v>
      </c>
      <c r="L162" s="51" t="s">
        <v>252</v>
      </c>
      <c r="M162" s="49" t="s">
        <v>253</v>
      </c>
    </row>
    <row r="163" spans="11:13" ht="38.25" hidden="1" x14ac:dyDescent="0.2">
      <c r="K163" s="48" t="s">
        <v>77</v>
      </c>
      <c r="L163" s="51" t="s">
        <v>181</v>
      </c>
      <c r="M163" s="49" t="s">
        <v>229</v>
      </c>
    </row>
    <row r="164" spans="11:13" ht="38.25" hidden="1" x14ac:dyDescent="0.2">
      <c r="K164" s="48" t="s">
        <v>328</v>
      </c>
      <c r="L164" s="51" t="s">
        <v>239</v>
      </c>
      <c r="M164" s="49" t="s">
        <v>241</v>
      </c>
    </row>
    <row r="165" spans="11:13" ht="25.5" hidden="1" x14ac:dyDescent="0.2">
      <c r="K165" s="48" t="s">
        <v>329</v>
      </c>
      <c r="L165" s="51" t="s">
        <v>79</v>
      </c>
      <c r="M165" s="49" t="s">
        <v>190</v>
      </c>
    </row>
    <row r="166" spans="11:13" ht="63.75" hidden="1" x14ac:dyDescent="0.2">
      <c r="K166" s="48" t="s">
        <v>330</v>
      </c>
      <c r="L166" s="51" t="s">
        <v>79</v>
      </c>
      <c r="M166" s="49" t="s">
        <v>321</v>
      </c>
    </row>
    <row r="167" spans="11:13" ht="38.25" hidden="1" x14ac:dyDescent="0.2">
      <c r="K167" s="48" t="s">
        <v>81</v>
      </c>
      <c r="L167" s="51" t="s">
        <v>254</v>
      </c>
      <c r="M167" s="49" t="s">
        <v>331</v>
      </c>
    </row>
    <row r="168" spans="11:13" ht="38.25" hidden="1" x14ac:dyDescent="0.2">
      <c r="K168" s="48" t="s">
        <v>82</v>
      </c>
      <c r="L168" s="51" t="s">
        <v>83</v>
      </c>
      <c r="M168" s="49" t="s">
        <v>332</v>
      </c>
    </row>
    <row r="169" spans="11:13" ht="25.5" hidden="1" x14ac:dyDescent="0.2">
      <c r="K169" s="48" t="s">
        <v>255</v>
      </c>
      <c r="L169" s="51" t="s">
        <v>256</v>
      </c>
      <c r="M169" s="49" t="s">
        <v>257</v>
      </c>
    </row>
    <row r="170" spans="11:13" ht="38.25" hidden="1" x14ac:dyDescent="0.2">
      <c r="K170" s="48" t="s">
        <v>333</v>
      </c>
      <c r="L170" s="51" t="s">
        <v>258</v>
      </c>
      <c r="M170" s="49" t="s">
        <v>334</v>
      </c>
    </row>
    <row r="171" spans="11:13" ht="38.25" hidden="1" x14ac:dyDescent="0.2">
      <c r="K171" s="48" t="s">
        <v>335</v>
      </c>
      <c r="L171" s="51" t="s">
        <v>259</v>
      </c>
      <c r="M171" s="49" t="s">
        <v>260</v>
      </c>
    </row>
    <row r="172" spans="11:13" ht="38.25" hidden="1" x14ac:dyDescent="0.2">
      <c r="K172" s="48" t="s">
        <v>336</v>
      </c>
      <c r="L172" s="51" t="s">
        <v>258</v>
      </c>
      <c r="M172" s="49" t="s">
        <v>334</v>
      </c>
    </row>
    <row r="173" spans="11:13" ht="89.25" hidden="1" x14ac:dyDescent="0.2">
      <c r="K173" s="50" t="s">
        <v>337</v>
      </c>
      <c r="L173" s="51" t="s">
        <v>25</v>
      </c>
      <c r="M173" s="49" t="s">
        <v>261</v>
      </c>
    </row>
    <row r="174" spans="11:13" ht="38.25" hidden="1" x14ac:dyDescent="0.2">
      <c r="K174" s="48" t="s">
        <v>338</v>
      </c>
      <c r="L174" s="51" t="s">
        <v>25</v>
      </c>
      <c r="M174" s="49" t="s">
        <v>339</v>
      </c>
    </row>
    <row r="175" spans="11:13" ht="153" hidden="1" x14ac:dyDescent="0.2">
      <c r="K175" s="50" t="s">
        <v>338</v>
      </c>
      <c r="L175" s="49" t="s">
        <v>25</v>
      </c>
      <c r="M175" s="49" t="s">
        <v>340</v>
      </c>
    </row>
    <row r="176" spans="11:13" ht="38.25" hidden="1" x14ac:dyDescent="0.2">
      <c r="K176" s="48" t="s">
        <v>341</v>
      </c>
      <c r="L176" s="51" t="s">
        <v>181</v>
      </c>
      <c r="M176" s="49" t="s">
        <v>31</v>
      </c>
    </row>
    <row r="177" spans="11:13" ht="38.25" hidden="1" x14ac:dyDescent="0.2">
      <c r="K177" s="48" t="s">
        <v>342</v>
      </c>
      <c r="L177" s="51" t="s">
        <v>88</v>
      </c>
      <c r="M177" s="49" t="s">
        <v>225</v>
      </c>
    </row>
    <row r="178" spans="11:13" ht="63.75" hidden="1" x14ac:dyDescent="0.2">
      <c r="K178" s="48" t="s">
        <v>87</v>
      </c>
      <c r="L178" s="51" t="s">
        <v>88</v>
      </c>
      <c r="M178" s="49" t="s">
        <v>324</v>
      </c>
    </row>
    <row r="179" spans="11:13" ht="38.25" hidden="1" x14ac:dyDescent="0.2">
      <c r="K179" s="48" t="s">
        <v>343</v>
      </c>
      <c r="L179" s="51" t="s">
        <v>262</v>
      </c>
      <c r="M179" s="49" t="s">
        <v>225</v>
      </c>
    </row>
    <row r="180" spans="11:13" ht="63.75" hidden="1" x14ac:dyDescent="0.2">
      <c r="K180" s="48" t="s">
        <v>344</v>
      </c>
      <c r="L180" s="51" t="s">
        <v>262</v>
      </c>
      <c r="M180" s="49" t="s">
        <v>321</v>
      </c>
    </row>
    <row r="181" spans="11:13" ht="38.25" hidden="1" x14ac:dyDescent="0.2">
      <c r="K181" s="48" t="s">
        <v>345</v>
      </c>
      <c r="L181" s="51" t="s">
        <v>263</v>
      </c>
      <c r="M181" s="49" t="s">
        <v>225</v>
      </c>
    </row>
    <row r="182" spans="11:13" ht="63.75" hidden="1" x14ac:dyDescent="0.2">
      <c r="K182" s="48" t="s">
        <v>346</v>
      </c>
      <c r="L182" s="51" t="s">
        <v>263</v>
      </c>
      <c r="M182" s="49" t="s">
        <v>324</v>
      </c>
    </row>
    <row r="183" spans="11:13" ht="102" hidden="1" x14ac:dyDescent="0.2">
      <c r="K183" s="48" t="s">
        <v>347</v>
      </c>
      <c r="L183" s="51" t="s">
        <v>90</v>
      </c>
      <c r="M183" s="49" t="s">
        <v>264</v>
      </c>
    </row>
    <row r="184" spans="11:13" ht="63.75" hidden="1" x14ac:dyDescent="0.2">
      <c r="K184" s="48" t="s">
        <v>348</v>
      </c>
      <c r="L184" s="51" t="s">
        <v>90</v>
      </c>
      <c r="M184" s="49" t="s">
        <v>324</v>
      </c>
    </row>
    <row r="185" spans="11:13" ht="63.75" hidden="1" x14ac:dyDescent="0.2">
      <c r="K185" s="48" t="s">
        <v>349</v>
      </c>
      <c r="L185" s="51" t="s">
        <v>92</v>
      </c>
      <c r="M185" s="49" t="s">
        <v>265</v>
      </c>
    </row>
    <row r="186" spans="11:13" ht="38.25" hidden="1" x14ac:dyDescent="0.2">
      <c r="K186" s="48" t="s">
        <v>350</v>
      </c>
      <c r="L186" s="51" t="s">
        <v>94</v>
      </c>
      <c r="M186" s="49" t="s">
        <v>193</v>
      </c>
    </row>
    <row r="187" spans="11:13" ht="63.75" hidden="1" x14ac:dyDescent="0.2">
      <c r="K187" s="48" t="s">
        <v>351</v>
      </c>
      <c r="L187" s="51" t="s">
        <v>94</v>
      </c>
      <c r="M187" s="49" t="s">
        <v>322</v>
      </c>
    </row>
    <row r="188" spans="11:13" ht="63.75" hidden="1" x14ac:dyDescent="0.2">
      <c r="K188" s="50" t="s">
        <v>352</v>
      </c>
      <c r="L188" s="49" t="s">
        <v>94</v>
      </c>
      <c r="M188" s="49" t="s">
        <v>321</v>
      </c>
    </row>
    <row r="189" spans="11:13" ht="38.25" hidden="1" x14ac:dyDescent="0.2">
      <c r="K189" s="48" t="s">
        <v>353</v>
      </c>
      <c r="L189" s="51" t="s">
        <v>96</v>
      </c>
      <c r="M189" s="49" t="s">
        <v>225</v>
      </c>
    </row>
    <row r="190" spans="11:13" ht="63.75" hidden="1" x14ac:dyDescent="0.2">
      <c r="K190" s="48" t="s">
        <v>354</v>
      </c>
      <c r="L190" s="51" t="s">
        <v>96</v>
      </c>
      <c r="M190" s="49" t="s">
        <v>324</v>
      </c>
    </row>
    <row r="191" spans="11:13" ht="63.75" hidden="1" x14ac:dyDescent="0.2">
      <c r="K191" s="48" t="s">
        <v>354</v>
      </c>
      <c r="L191" s="51" t="s">
        <v>96</v>
      </c>
      <c r="M191" s="49" t="s">
        <v>322</v>
      </c>
    </row>
    <row r="192" spans="11:13" ht="38.25" hidden="1" x14ac:dyDescent="0.2">
      <c r="K192" s="48" t="s">
        <v>355</v>
      </c>
      <c r="L192" s="51" t="s">
        <v>266</v>
      </c>
      <c r="M192" s="49" t="s">
        <v>267</v>
      </c>
    </row>
    <row r="193" spans="11:13" ht="38.25" hidden="1" x14ac:dyDescent="0.2">
      <c r="K193" s="48" t="s">
        <v>99</v>
      </c>
      <c r="L193" s="51" t="s">
        <v>268</v>
      </c>
      <c r="M193" s="49" t="s">
        <v>269</v>
      </c>
    </row>
    <row r="194" spans="11:13" ht="191.25" hidden="1" x14ac:dyDescent="0.2">
      <c r="K194" s="50" t="s">
        <v>356</v>
      </c>
      <c r="L194" s="49" t="s">
        <v>270</v>
      </c>
      <c r="M194" s="49" t="s">
        <v>357</v>
      </c>
    </row>
    <row r="195" spans="11:13" ht="127.5" hidden="1" x14ac:dyDescent="0.2">
      <c r="K195" s="48" t="s">
        <v>358</v>
      </c>
      <c r="L195" s="51" t="s">
        <v>104</v>
      </c>
      <c r="M195" s="49" t="s">
        <v>359</v>
      </c>
    </row>
    <row r="196" spans="11:13" ht="165.75" hidden="1" x14ac:dyDescent="0.2">
      <c r="K196" s="50" t="s">
        <v>360</v>
      </c>
      <c r="L196" s="49" t="s">
        <v>271</v>
      </c>
      <c r="M196" s="49" t="s">
        <v>272</v>
      </c>
    </row>
    <row r="197" spans="11:13" ht="51" hidden="1" x14ac:dyDescent="0.2">
      <c r="K197" s="48" t="s">
        <v>361</v>
      </c>
      <c r="L197" s="51" t="s">
        <v>25</v>
      </c>
      <c r="M197" s="49" t="s">
        <v>197</v>
      </c>
    </row>
    <row r="198" spans="11:13" ht="51" hidden="1" x14ac:dyDescent="0.2">
      <c r="K198" s="48" t="s">
        <v>362</v>
      </c>
      <c r="L198" s="51" t="s">
        <v>25</v>
      </c>
      <c r="M198" s="49" t="s">
        <v>273</v>
      </c>
    </row>
    <row r="199" spans="11:13" ht="63.75" hidden="1" x14ac:dyDescent="0.2">
      <c r="K199" s="48" t="s">
        <v>363</v>
      </c>
      <c r="L199" s="51" t="s">
        <v>25</v>
      </c>
      <c r="M199" s="49" t="s">
        <v>274</v>
      </c>
    </row>
    <row r="200" spans="11:13" ht="38.25" hidden="1" x14ac:dyDescent="0.2">
      <c r="K200" s="48" t="s">
        <v>364</v>
      </c>
      <c r="L200" s="51" t="s">
        <v>107</v>
      </c>
      <c r="M200" s="49" t="s">
        <v>225</v>
      </c>
    </row>
    <row r="201" spans="11:13" ht="63.75" hidden="1" x14ac:dyDescent="0.2">
      <c r="K201" s="48" t="s">
        <v>365</v>
      </c>
      <c r="L201" s="51" t="s">
        <v>107</v>
      </c>
      <c r="M201" s="49" t="s">
        <v>324</v>
      </c>
    </row>
    <row r="202" spans="11:13" ht="38.25" hidden="1" x14ac:dyDescent="0.2">
      <c r="K202" s="48" t="s">
        <v>366</v>
      </c>
      <c r="L202" s="51" t="s">
        <v>109</v>
      </c>
      <c r="M202" s="49" t="s">
        <v>225</v>
      </c>
    </row>
    <row r="203" spans="11:13" ht="63.75" hidden="1" x14ac:dyDescent="0.2">
      <c r="K203" s="48" t="s">
        <v>367</v>
      </c>
      <c r="L203" s="51" t="s">
        <v>109</v>
      </c>
      <c r="M203" s="49" t="s">
        <v>324</v>
      </c>
    </row>
    <row r="204" spans="11:13" ht="63.75" hidden="1" x14ac:dyDescent="0.2">
      <c r="K204" s="48" t="s">
        <v>367</v>
      </c>
      <c r="L204" s="51" t="s">
        <v>109</v>
      </c>
      <c r="M204" s="49" t="s">
        <v>195</v>
      </c>
    </row>
    <row r="205" spans="11:13" ht="38.25" hidden="1" x14ac:dyDescent="0.2">
      <c r="K205" s="48" t="s">
        <v>368</v>
      </c>
      <c r="L205" s="51" t="s">
        <v>275</v>
      </c>
      <c r="M205" s="49" t="s">
        <v>225</v>
      </c>
    </row>
    <row r="206" spans="11:13" ht="63.75" hidden="1" x14ac:dyDescent="0.2">
      <c r="K206" s="48" t="s">
        <v>369</v>
      </c>
      <c r="L206" s="51" t="s">
        <v>275</v>
      </c>
      <c r="M206" s="49" t="s">
        <v>324</v>
      </c>
    </row>
    <row r="207" spans="11:13" ht="38.25" hidden="1" x14ac:dyDescent="0.2">
      <c r="K207" s="48" t="s">
        <v>370</v>
      </c>
      <c r="L207" s="51" t="s">
        <v>276</v>
      </c>
      <c r="M207" s="49" t="s">
        <v>277</v>
      </c>
    </row>
    <row r="208" spans="11:13" ht="25.5" hidden="1" x14ac:dyDescent="0.2">
      <c r="K208" s="48" t="s">
        <v>371</v>
      </c>
      <c r="L208" s="51" t="s">
        <v>111</v>
      </c>
      <c r="M208" s="49" t="s">
        <v>205</v>
      </c>
    </row>
    <row r="209" spans="11:13" ht="63.75" hidden="1" x14ac:dyDescent="0.2">
      <c r="K209" s="48" t="s">
        <v>372</v>
      </c>
      <c r="L209" s="51" t="s">
        <v>256</v>
      </c>
      <c r="M209" s="49" t="s">
        <v>373</v>
      </c>
    </row>
    <row r="210" spans="11:13" ht="63.75" hidden="1" x14ac:dyDescent="0.2">
      <c r="K210" s="48" t="s">
        <v>374</v>
      </c>
      <c r="L210" s="51" t="s">
        <v>278</v>
      </c>
      <c r="M210" s="49" t="s">
        <v>324</v>
      </c>
    </row>
    <row r="211" spans="11:13" ht="25.5" hidden="1" x14ac:dyDescent="0.2">
      <c r="K211" s="48" t="s">
        <v>375</v>
      </c>
      <c r="L211" s="51" t="s">
        <v>25</v>
      </c>
      <c r="M211" s="49" t="s">
        <v>248</v>
      </c>
    </row>
    <row r="212" spans="11:13" ht="25.5" hidden="1" x14ac:dyDescent="0.2">
      <c r="K212" s="48" t="s">
        <v>279</v>
      </c>
      <c r="L212" s="51" t="s">
        <v>25</v>
      </c>
      <c r="M212" s="49" t="s">
        <v>280</v>
      </c>
    </row>
    <row r="213" spans="11:13" ht="25.5" hidden="1" x14ac:dyDescent="0.2">
      <c r="K213" s="48" t="s">
        <v>281</v>
      </c>
      <c r="L213" s="51" t="s">
        <v>25</v>
      </c>
      <c r="M213" s="49" t="s">
        <v>282</v>
      </c>
    </row>
    <row r="214" spans="11:13" ht="38.25" hidden="1" x14ac:dyDescent="0.2">
      <c r="K214" s="48" t="s">
        <v>112</v>
      </c>
      <c r="L214" s="51" t="s">
        <v>283</v>
      </c>
      <c r="M214" s="49" t="s">
        <v>284</v>
      </c>
    </row>
    <row r="215" spans="11:13" ht="38.25" hidden="1" x14ac:dyDescent="0.2">
      <c r="K215" s="48" t="s">
        <v>114</v>
      </c>
      <c r="L215" s="51" t="s">
        <v>285</v>
      </c>
      <c r="M215" s="49" t="s">
        <v>286</v>
      </c>
    </row>
    <row r="216" spans="11:13" ht="51" hidden="1" x14ac:dyDescent="0.2">
      <c r="K216" s="48" t="s">
        <v>287</v>
      </c>
      <c r="L216" s="51" t="s">
        <v>25</v>
      </c>
      <c r="M216" s="49" t="s">
        <v>221</v>
      </c>
    </row>
    <row r="217" spans="11:13" ht="76.5" hidden="1" x14ac:dyDescent="0.2">
      <c r="K217" s="48" t="s">
        <v>288</v>
      </c>
      <c r="L217" s="52" t="s">
        <v>289</v>
      </c>
      <c r="M217" s="49" t="s">
        <v>376</v>
      </c>
    </row>
    <row r="218" spans="11:13" ht="51" hidden="1" x14ac:dyDescent="0.2">
      <c r="K218" s="48" t="s">
        <v>290</v>
      </c>
      <c r="L218" s="51" t="s">
        <v>25</v>
      </c>
      <c r="M218" s="49" t="s">
        <v>221</v>
      </c>
    </row>
    <row r="219" spans="11:13" ht="51" hidden="1" x14ac:dyDescent="0.2">
      <c r="K219" s="48" t="s">
        <v>291</v>
      </c>
      <c r="L219" s="51" t="s">
        <v>25</v>
      </c>
      <c r="M219" s="49" t="s">
        <v>221</v>
      </c>
    </row>
    <row r="220" spans="11:13" ht="25.5" hidden="1" x14ac:dyDescent="0.2">
      <c r="K220" s="48" t="s">
        <v>292</v>
      </c>
      <c r="L220" s="52" t="s">
        <v>293</v>
      </c>
      <c r="M220" s="49" t="s">
        <v>294</v>
      </c>
    </row>
    <row r="221" spans="11:13" ht="25.5" hidden="1" x14ac:dyDescent="0.2">
      <c r="K221" s="48" t="s">
        <v>295</v>
      </c>
      <c r="L221" s="51" t="s">
        <v>117</v>
      </c>
      <c r="M221" s="49" t="s">
        <v>190</v>
      </c>
    </row>
    <row r="222" spans="11:13" ht="114.75" hidden="1" x14ac:dyDescent="0.2">
      <c r="K222" s="48" t="s">
        <v>295</v>
      </c>
      <c r="L222" s="51" t="s">
        <v>117</v>
      </c>
      <c r="M222" s="49" t="s">
        <v>296</v>
      </c>
    </row>
    <row r="223" spans="11:13" ht="63.75" hidden="1" x14ac:dyDescent="0.2">
      <c r="K223" s="48" t="s">
        <v>297</v>
      </c>
      <c r="L223" s="51" t="s">
        <v>117</v>
      </c>
      <c r="M223" s="49" t="s">
        <v>195</v>
      </c>
    </row>
    <row r="224" spans="11:13" ht="63.75" hidden="1" x14ac:dyDescent="0.2">
      <c r="K224" s="48" t="s">
        <v>297</v>
      </c>
      <c r="L224" s="51" t="s">
        <v>117</v>
      </c>
      <c r="M224" s="49" t="s">
        <v>321</v>
      </c>
    </row>
    <row r="225" spans="11:13" ht="38.25" hidden="1" x14ac:dyDescent="0.2">
      <c r="K225" s="48" t="s">
        <v>298</v>
      </c>
      <c r="L225" s="51" t="s">
        <v>119</v>
      </c>
      <c r="M225" s="49" t="s">
        <v>225</v>
      </c>
    </row>
    <row r="226" spans="11:13" ht="63.75" hidden="1" x14ac:dyDescent="0.2">
      <c r="K226" s="48" t="s">
        <v>299</v>
      </c>
      <c r="L226" s="51" t="s">
        <v>119</v>
      </c>
      <c r="M226" s="49" t="s">
        <v>324</v>
      </c>
    </row>
  </sheetData>
  <mergeCells count="116">
    <mergeCell ref="A8:P8"/>
    <mergeCell ref="A9:D9"/>
    <mergeCell ref="N1:P4"/>
    <mergeCell ref="D4:M4"/>
    <mergeCell ref="D1:M3"/>
    <mergeCell ref="A6:P6"/>
    <mergeCell ref="A7:D7"/>
    <mergeCell ref="E7:F7"/>
    <mergeCell ref="I7:K7"/>
    <mergeCell ref="L7:M7"/>
    <mergeCell ref="N7:P7"/>
    <mergeCell ref="A1:C5"/>
    <mergeCell ref="D5:H5"/>
    <mergeCell ref="I5:K5"/>
    <mergeCell ref="L5:N5"/>
    <mergeCell ref="O5:P5"/>
    <mergeCell ref="E9:K9"/>
    <mergeCell ref="M9:P9"/>
    <mergeCell ref="A10:D10"/>
    <mergeCell ref="E10:K10"/>
    <mergeCell ref="M10:P10"/>
    <mergeCell ref="A15:D15"/>
    <mergeCell ref="E15:F15"/>
    <mergeCell ref="G15:J15"/>
    <mergeCell ref="K15:L15"/>
    <mergeCell ref="M15:N15"/>
    <mergeCell ref="O15:P15"/>
    <mergeCell ref="A13:D13"/>
    <mergeCell ref="E13:F13"/>
    <mergeCell ref="I13:K13"/>
    <mergeCell ref="M13:P13"/>
    <mergeCell ref="A14:D14"/>
    <mergeCell ref="E14:P14"/>
    <mergeCell ref="A11:D11"/>
    <mergeCell ref="E11:F11"/>
    <mergeCell ref="I11:K11"/>
    <mergeCell ref="M11:P11"/>
    <mergeCell ref="A12:D12"/>
    <mergeCell ref="E12:K12"/>
    <mergeCell ref="M12:P12"/>
    <mergeCell ref="G21:J21"/>
    <mergeCell ref="E31:F31"/>
    <mergeCell ref="E32:F32"/>
    <mergeCell ref="E18:F18"/>
    <mergeCell ref="K18:L18"/>
    <mergeCell ref="M18:N18"/>
    <mergeCell ref="G18:J18"/>
    <mergeCell ref="G19:J19"/>
    <mergeCell ref="Q16:Q17"/>
    <mergeCell ref="E17:F17"/>
    <mergeCell ref="K17:L17"/>
    <mergeCell ref="M17:N17"/>
    <mergeCell ref="E16:F16"/>
    <mergeCell ref="K16:L16"/>
    <mergeCell ref="M16:N16"/>
    <mergeCell ref="E19:F19"/>
    <mergeCell ref="K19:L19"/>
    <mergeCell ref="M19:N19"/>
    <mergeCell ref="A43:P43"/>
    <mergeCell ref="A18:D18"/>
    <mergeCell ref="A19:D19"/>
    <mergeCell ref="E36:M36"/>
    <mergeCell ref="E37:G38"/>
    <mergeCell ref="H37:K37"/>
    <mergeCell ref="L37:M37"/>
    <mergeCell ref="H38:K38"/>
    <mergeCell ref="L38:M38"/>
    <mergeCell ref="E39:G39"/>
    <mergeCell ref="E40:G40"/>
    <mergeCell ref="E41:G41"/>
    <mergeCell ref="H39:K39"/>
    <mergeCell ref="H40:M40"/>
    <mergeCell ref="H41:M41"/>
    <mergeCell ref="M34:P34"/>
    <mergeCell ref="A33:D33"/>
    <mergeCell ref="A34:D34"/>
    <mergeCell ref="M32:P32"/>
    <mergeCell ref="K21:L21"/>
    <mergeCell ref="M21:N21"/>
    <mergeCell ref="O21:P21"/>
    <mergeCell ref="O20:P20"/>
    <mergeCell ref="A20:D20"/>
    <mergeCell ref="A16:D16"/>
    <mergeCell ref="A17:D17"/>
    <mergeCell ref="G16:J16"/>
    <mergeCell ref="G17:J17"/>
    <mergeCell ref="O16:P16"/>
    <mergeCell ref="O17:P17"/>
    <mergeCell ref="O18:P18"/>
    <mergeCell ref="O19:P19"/>
    <mergeCell ref="L39:M39"/>
    <mergeCell ref="M33:P33"/>
    <mergeCell ref="A22:P22"/>
    <mergeCell ref="A23:P24"/>
    <mergeCell ref="A25:P26"/>
    <mergeCell ref="A27:P28"/>
    <mergeCell ref="A30:P30"/>
    <mergeCell ref="M31:P31"/>
    <mergeCell ref="A21:D21"/>
    <mergeCell ref="A31:D31"/>
    <mergeCell ref="A32:D32"/>
    <mergeCell ref="E20:F20"/>
    <mergeCell ref="G20:J20"/>
    <mergeCell ref="K20:L20"/>
    <mergeCell ref="M20:N20"/>
    <mergeCell ref="E21:F21"/>
    <mergeCell ref="E33:F33"/>
    <mergeCell ref="E34:F34"/>
    <mergeCell ref="G31:J31"/>
    <mergeCell ref="G32:J32"/>
    <mergeCell ref="G33:J33"/>
    <mergeCell ref="G34:J34"/>
    <mergeCell ref="K31:L31"/>
    <mergeCell ref="K32:L32"/>
    <mergeCell ref="K33:L33"/>
    <mergeCell ref="K34:L34"/>
  </mergeCells>
  <conditionalFormatting sqref="Q16 Q18:Q19">
    <cfRule type="iconSet" priority="4">
      <iconSet iconSet="3Symbols2" showValue="0">
        <cfvo type="percent" val="0"/>
        <cfvo type="num" val="0"/>
        <cfvo type="num" val="1"/>
      </iconSet>
    </cfRule>
  </conditionalFormatting>
  <conditionalFormatting sqref="Q20:Q21">
    <cfRule type="iconSet" priority="10">
      <iconSet iconSet="3Symbols2" showValue="0">
        <cfvo type="percent" val="0"/>
        <cfvo type="num" val="0"/>
        <cfvo type="num" val="1"/>
      </iconSet>
    </cfRule>
  </conditionalFormatting>
  <conditionalFormatting sqref="Q32:Q34">
    <cfRule type="iconSet" priority="11">
      <iconSet iconSet="3Symbols2" showValue="0">
        <cfvo type="percent" val="0"/>
        <cfvo type="num" val="0"/>
        <cfvo type="num" val="1"/>
      </iconSet>
    </cfRule>
  </conditionalFormatting>
  <dataValidations count="11">
    <dataValidation type="custom" allowBlank="1" showInputMessage="1" showErrorMessage="1" sqref="K16:L16">
      <formula1>K20</formula1>
    </dataValidation>
    <dataValidation type="list" allowBlank="1" showInputMessage="1" showErrorMessage="1" sqref="A17:D21">
      <formula1>$E$58:$E$82</formula1>
    </dataValidation>
    <dataValidation type="list" allowBlank="1" showInputMessage="1" showErrorMessage="1" sqref="G16:J21">
      <formula1>$G$58:$G$82</formula1>
    </dataValidation>
    <dataValidation type="list" allowBlank="1" showInputMessage="1" showErrorMessage="1" sqref="E16:F21">
      <formula1>$F$58:$F$73</formula1>
    </dataValidation>
    <dataValidation type="list" allowBlank="1" showInputMessage="1" showErrorMessage="1" sqref="H7 H11 H13">
      <formula1>$C$59:$C$89</formula1>
    </dataValidation>
    <dataValidation type="list" allowBlank="1" showInputMessage="1" showErrorMessage="1" sqref="G7 G11 G13">
      <formula1>$B$59:$B$70</formula1>
    </dataValidation>
    <dataValidation type="list" allowBlank="1" showInputMessage="1" showErrorMessage="1" sqref="E7:F7 E11:F11 E13:F13">
      <formula1>$A$59:$A$65</formula1>
    </dataValidation>
    <dataValidation type="list" allowBlank="1" showInputMessage="1" showErrorMessage="1" sqref="M13:P13">
      <formula1>$O$59:$O$61</formula1>
    </dataValidation>
    <dataValidation type="list" allowBlank="1" showInputMessage="1" showErrorMessage="1" sqref="M12:P12">
      <formula1>$O$64:$O$67</formula1>
    </dataValidation>
    <dataValidation type="list" allowBlank="1" showInputMessage="1" showErrorMessage="1" sqref="A16:D16">
      <formula1>$G$105:$G$129</formula1>
    </dataValidation>
    <dataValidation type="list" allowBlank="1" showInputMessage="1" showErrorMessage="1" sqref="A32:D34">
      <formula1>$K$105:$K$226</formula1>
    </dataValidation>
  </dataValidations>
  <printOptions horizontalCentered="1" verticalCentered="1"/>
  <pageMargins left="0.47244094488188981" right="0.39370078740157483" top="0.39370078740157483" bottom="0.39370078740157483" header="1.1417322834645669" footer="0.11811023622047245"/>
  <pageSetup scale="80" orientation="portrait" horizontalDpi="4294967295" verticalDpi="4294967295" r:id="rId1"/>
  <headerFooter alignWithMargins="0">
    <oddHeader xml:space="preserve">&amp;R&amp;P        &amp;N     </oddHeader>
    <oddFooter xml:space="preserve">&amp;CLaboratorio de aguas de la Universidad del Quindio - Carrera 15 Calle 12 N, Facultad de Ingeniería P1 - (6) 7359300 ext 1014 - Armenia, Quindío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Reporte Ensayo LA</vt:lpstr>
      <vt:lpstr>'Reporte Ensayo LA'!Área_de_impresión</vt:lpstr>
      <vt:lpstr>ensayo</vt:lpstr>
      <vt:lpstr>Subcontra</vt:lpstr>
      <vt:lpstr>'Reporte Ensayo LA'!Títulos_a_imprimir</vt:lpstr>
    </vt:vector>
  </TitlesOfParts>
  <Company>EMPOPASTO SA ESP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Operadores</dc:creator>
  <cp:keywords>gescyam.colombia@gmail.com</cp:keywords>
  <cp:lastModifiedBy>Diana Milena Cardona Lindo</cp:lastModifiedBy>
  <cp:lastPrinted>2019-10-18T15:13:20Z</cp:lastPrinted>
  <dcterms:created xsi:type="dcterms:W3CDTF">2009-09-23T00:36:40Z</dcterms:created>
  <dcterms:modified xsi:type="dcterms:W3CDTF">2019-10-21T14:44:32Z</dcterms:modified>
</cp:coreProperties>
</file>