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drawings/drawing2.xml" ContentType="application/vnd.openxmlformats-officedocument.drawing+xml"/>
  <Override PartName="/xl/comments2.xml" ContentType="application/vnd.openxmlformats-officedocument.spreadsheetml.comments+xml"/>
  <Override PartName="/xl/charts/chart2.xml" ContentType="application/vnd.openxmlformats-officedocument.drawingml.chart+xml"/>
  <Override PartName="/xl/drawings/drawing3.xml" ContentType="application/vnd.openxmlformats-officedocument.drawing+xml"/>
  <Override PartName="/xl/comments3.xml" ContentType="application/vnd.openxmlformats-officedocument.spreadsheetml.comments+xml"/>
  <Override PartName="/xl/charts/chart3.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SIG 102-690_2020\102-690.03_control docs\Admon Campus\"/>
    </mc:Choice>
  </mc:AlternateContent>
  <bookViews>
    <workbookView xWindow="0" yWindow="0" windowWidth="20490" windowHeight="7665"/>
  </bookViews>
  <sheets>
    <sheet name="IN.07.AC" sheetId="1" r:id="rId1"/>
    <sheet name="IN.08.AC" sheetId="2" r:id="rId2"/>
    <sheet name="IN.09.AC" sheetId="3" r:id="rId3"/>
  </sheets>
  <definedNames>
    <definedName name="_xlnm._FilterDatabase" localSheetId="0" hidden="1">IN.07.AC!$B$10:$L$14</definedName>
    <definedName name="_xlnm._FilterDatabase" localSheetId="1" hidden="1">IN.08.AC!$B$10:$L$14</definedName>
    <definedName name="_xlnm._FilterDatabase" localSheetId="2" hidden="1">IN.09.AC!$B$10:$L$14</definedName>
    <definedName name="_xlnm.Print_Area" localSheetId="0">IN.07.AC!$B$2:$L$52</definedName>
    <definedName name="_xlnm.Print_Area" localSheetId="1">IN.08.AC!$B$2:$L$52</definedName>
    <definedName name="_xlnm.Print_Area" localSheetId="2">IN.09.AC!$B$2:$L$52</definedName>
    <definedName name="EXCELENCIA_ACADÉMICA" localSheetId="0">IN.07.AC!$Q$2:$Q$3</definedName>
    <definedName name="EXCELENCIA_ACADÉMICA" localSheetId="1">IN.08.AC!$Q$2:$Q$3</definedName>
    <definedName name="EXCELENCIA_ACADÉMICA" localSheetId="2">IN.09.AC!$Q$2:$Q$3</definedName>
    <definedName name="GESTIÓN_DE_LA_CALIDAD" localSheetId="0">IN.07.AC!$Q$6:$Q$9</definedName>
    <definedName name="GESTIÓN_DE_LA_CALIDAD" localSheetId="1">IN.08.AC!$Q$6:$Q$9</definedName>
    <definedName name="GESTIÓN_DE_LA_CALIDAD" localSheetId="2">IN.09.AC!$Q$6:$Q$9</definedName>
    <definedName name="PROYECCIÓN_SOCIAL" localSheetId="0">IN.07.AC!$Q$4:$Q$5</definedName>
    <definedName name="PROYECCIÓN_SOCIAL" localSheetId="1">IN.08.AC!$Q$4:$Q$5</definedName>
    <definedName name="PROYECCIÓN_SOCIAL" localSheetId="2">IN.09.AC!$Q$4:$Q$5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8" i="2" l="1"/>
  <c r="F57" i="2"/>
  <c r="G58" i="3" l="1"/>
  <c r="G58" i="2"/>
  <c r="E58" i="1" l="1"/>
  <c r="G58" i="1" s="1"/>
  <c r="E57" i="1"/>
  <c r="E56" i="1"/>
  <c r="G57" i="3" l="1"/>
  <c r="G57" i="2"/>
  <c r="G57" i="1"/>
  <c r="F56" i="2" l="1"/>
  <c r="G56" i="2" s="1"/>
  <c r="G56" i="3" l="1"/>
  <c r="G56" i="1" l="1"/>
  <c r="F55" i="2" l="1"/>
  <c r="G55" i="2" l="1"/>
  <c r="G55" i="3"/>
  <c r="G55" i="1" l="1"/>
  <c r="L51" i="3"/>
  <c r="K51" i="3"/>
  <c r="H51" i="3"/>
  <c r="L50" i="3"/>
  <c r="K50" i="3"/>
  <c r="H50" i="3"/>
  <c r="L49" i="3"/>
  <c r="K49" i="3"/>
  <c r="H49" i="3"/>
  <c r="L48" i="3"/>
  <c r="K48" i="3"/>
  <c r="H48" i="3"/>
  <c r="L47" i="3"/>
  <c r="K47" i="3"/>
  <c r="H47" i="3"/>
  <c r="L46" i="3"/>
  <c r="K46" i="3"/>
  <c r="H46" i="3"/>
  <c r="L45" i="3"/>
  <c r="K45" i="3"/>
  <c r="H45" i="3"/>
  <c r="L44" i="3"/>
  <c r="K44" i="3"/>
  <c r="H44" i="3"/>
  <c r="L43" i="3"/>
  <c r="K43" i="3"/>
  <c r="H43" i="3"/>
  <c r="L42" i="3"/>
  <c r="K42" i="3"/>
  <c r="H42" i="3"/>
  <c r="L41" i="3"/>
  <c r="K41" i="3"/>
  <c r="H41" i="3"/>
  <c r="L40" i="3"/>
  <c r="K40" i="3"/>
  <c r="H40" i="3"/>
  <c r="L39" i="3"/>
  <c r="K39" i="3"/>
  <c r="H39" i="3"/>
  <c r="L38" i="3"/>
  <c r="K38" i="3"/>
  <c r="H38" i="3"/>
  <c r="L37" i="3"/>
  <c r="K37" i="3"/>
  <c r="H37" i="3"/>
  <c r="L51" i="2"/>
  <c r="K51" i="2"/>
  <c r="H51" i="2"/>
  <c r="L50" i="2"/>
  <c r="K50" i="2"/>
  <c r="H50" i="2"/>
  <c r="L49" i="2"/>
  <c r="K49" i="2"/>
  <c r="H49" i="2"/>
  <c r="L48" i="2"/>
  <c r="K48" i="2"/>
  <c r="H48" i="2"/>
  <c r="L47" i="2"/>
  <c r="K47" i="2"/>
  <c r="H47" i="2"/>
  <c r="L46" i="2"/>
  <c r="K46" i="2"/>
  <c r="H46" i="2"/>
  <c r="L45" i="2"/>
  <c r="K45" i="2"/>
  <c r="H45" i="2"/>
  <c r="L44" i="2"/>
  <c r="K44" i="2"/>
  <c r="H44" i="2"/>
  <c r="L43" i="2"/>
  <c r="K43" i="2"/>
  <c r="H43" i="2"/>
  <c r="L42" i="2"/>
  <c r="K42" i="2"/>
  <c r="H42" i="2"/>
  <c r="L41" i="2"/>
  <c r="K41" i="2"/>
  <c r="H41" i="2"/>
  <c r="L40" i="2"/>
  <c r="K40" i="2"/>
  <c r="H40" i="2"/>
  <c r="L39" i="2"/>
  <c r="K39" i="2"/>
  <c r="H39" i="2"/>
  <c r="L38" i="2"/>
  <c r="K38" i="2"/>
  <c r="H38" i="2"/>
  <c r="L37" i="2"/>
  <c r="K37" i="2"/>
  <c r="H37" i="2"/>
  <c r="L51" i="1"/>
  <c r="K51" i="1"/>
  <c r="H51" i="1"/>
  <c r="L50" i="1"/>
  <c r="K50" i="1"/>
  <c r="H50" i="1"/>
  <c r="L49" i="1"/>
  <c r="K49" i="1"/>
  <c r="H49" i="1"/>
  <c r="L48" i="1"/>
  <c r="K48" i="1"/>
  <c r="H48" i="1"/>
  <c r="L47" i="1"/>
  <c r="K47" i="1"/>
  <c r="H47" i="1"/>
  <c r="L46" i="1"/>
  <c r="K46" i="1"/>
  <c r="H46" i="1"/>
  <c r="L45" i="1"/>
  <c r="K45" i="1"/>
  <c r="H45" i="1"/>
  <c r="L44" i="1"/>
  <c r="K44" i="1"/>
  <c r="H44" i="1"/>
  <c r="L43" i="1"/>
  <c r="K43" i="1"/>
  <c r="H43" i="1"/>
  <c r="L42" i="1"/>
  <c r="K42" i="1"/>
  <c r="H42" i="1"/>
  <c r="L41" i="1"/>
  <c r="K41" i="1"/>
  <c r="H41" i="1"/>
  <c r="L40" i="1"/>
  <c r="K40" i="1"/>
  <c r="H40" i="1"/>
  <c r="L39" i="1"/>
  <c r="K39" i="1"/>
  <c r="H39" i="1"/>
  <c r="L38" i="1"/>
  <c r="K38" i="1"/>
  <c r="H38" i="1"/>
  <c r="L37" i="1"/>
  <c r="K37" i="1"/>
  <c r="H37" i="1"/>
</calcChain>
</file>

<file path=xl/comments1.xml><?xml version="1.0" encoding="utf-8"?>
<comments xmlns="http://schemas.openxmlformats.org/spreadsheetml/2006/main">
  <authors>
    <author>Luis Darío Téllez Ramírez</author>
    <author>Claudia Marcela</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 ref="H55" authorId="1" shapeId="0">
      <text>
        <r>
          <rPr>
            <b/>
            <sz val="9"/>
            <color indexed="81"/>
            <rFont val="Tahoma"/>
            <family val="2"/>
          </rPr>
          <t>Claudia Marcela:</t>
        </r>
        <r>
          <rPr>
            <sz val="9"/>
            <color indexed="81"/>
            <rFont val="Tahoma"/>
            <family val="2"/>
          </rPr>
          <t xml:space="preserve">
De acuerdo a información de la secretaría Distrital de ambiente, en el sector educación el consumo per cápita en el sector educativo fue de 27.2 kw-h/persona-mes en el 2014 (Secretaría Distrital de Ambiente, 2015)</t>
        </r>
      </text>
    </comment>
  </commentList>
</comments>
</file>

<file path=xl/comments2.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3.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sharedStrings.xml><?xml version="1.0" encoding="utf-8"?>
<sst xmlns="http://schemas.openxmlformats.org/spreadsheetml/2006/main" count="360" uniqueCount="150">
  <si>
    <t>MODERNIZAR PEDAGÓGICA Y CURRICULARMENTE LOS PROGRAMAS ACADÉMICOS PARA EDUCAR PERSONAS ÍNTEGRAS, CONSCIENTES DE LA NECESIDAD DE LA SOCIEDAD Y DE CÓMO CONTRIBUIR A LA SOLUCIÓN DE PROBLEMAS.</t>
  </si>
  <si>
    <t>DIRECCIONAMIENTO ESTRATÉGICO</t>
  </si>
  <si>
    <t>ESTRATÉGICO</t>
  </si>
  <si>
    <t>ENFOCAR LAS INVESTIGACIONES A LAS NECESIDADES Y POTENCIALIDADES DE LA SOCIEDAD Y LA REGIÓN</t>
  </si>
  <si>
    <t>1. GESTION DE LA ALTA CALIDAD DE LA EDUCACIÓN</t>
  </si>
  <si>
    <t>PLANEACIÓN ESTRATÉGICA</t>
  </si>
  <si>
    <t>DE PROCESO</t>
  </si>
  <si>
    <t>FORMAR Y CAPACITAR EL RECURSO HUMANO CON ÉNFASIS EN LA INVESTIGACIÓN</t>
  </si>
  <si>
    <t>2. FOMENTO A LA INVESTIGACIÓN</t>
  </si>
  <si>
    <t>COMUNICACIÓN ESTRATÉGICA</t>
  </si>
  <si>
    <t>ESTRATÉGICO Y DE PROCESO</t>
  </si>
  <si>
    <t>ACREDITAR CON ALTA CALIDAD DE LA EDUCACIÓN LOS PROGRAMAS ACADÉMICOS Y LA INSTITUCIÓN</t>
  </si>
  <si>
    <t>3. ARTICULACIÓN CON EL ENTORNO</t>
  </si>
  <si>
    <t>DOCENCIA</t>
  </si>
  <si>
    <t>IDENTIFICAR LOS REQUISITOS Y EXPECTATIVAS DE LA SOCIEDAD PARA OFRECER SOLUCIONES QUE LOGREN SATISFACER SUS NECESIDADES</t>
  </si>
  <si>
    <t>4. INTERNACIONALIZACIÓN</t>
  </si>
  <si>
    <t>INVESTIGACIÓN</t>
  </si>
  <si>
    <t>INTERCAMBIAR SERVICIOS ACADÉMICOS DE CALIDAD A NIVEL INTERNACIONAL</t>
  </si>
  <si>
    <t>5. BIENESTAR Y CULTURA UNIQUINDIANA</t>
  </si>
  <si>
    <t>Código:</t>
  </si>
  <si>
    <t>E.GAC.FTI.01</t>
  </si>
  <si>
    <t>Versión:</t>
  </si>
  <si>
    <t>Fecha:</t>
  </si>
  <si>
    <t>PROYECCIÓN SOCIAL</t>
  </si>
  <si>
    <t>CONSTRUIR LA IDENTIDAD UNIQUINDIANA</t>
  </si>
  <si>
    <t>6. PLANEACIÓN Y DESARROLLO ADMINISTRATIVO</t>
  </si>
  <si>
    <t>ADMINISTRACIÓN DEL CAMPUS</t>
  </si>
  <si>
    <t>PLANEAR LA EJECUCIÓN EFECTIVA DE LA MISIÓN INSTITUCIONAL</t>
  </si>
  <si>
    <t>7. DESARROLLO TECNOLÓGICO</t>
  </si>
  <si>
    <t xml:space="preserve">A. INFORMACIÓN DE IDENTIFICACIÓN </t>
  </si>
  <si>
    <t>GESTIÓN HUMANA</t>
  </si>
  <si>
    <t>MEJORAR EL DESEMPEÑO INSTITUCIONAL A TRAVÉS DE LA GESTIÓN EFICAZ, EFICIENTE Y EFECTIVA DE LOS PROCESOS INTERNOS</t>
  </si>
  <si>
    <t>8. INFRAESTRUCTURA FISICA DEL CAMPUS</t>
  </si>
  <si>
    <r>
      <rPr>
        <b/>
        <sz val="16"/>
        <color indexed="17"/>
        <rFont val="Calibri"/>
        <family val="2"/>
      </rPr>
      <t>N</t>
    </r>
    <r>
      <rPr>
        <b/>
        <sz val="9"/>
        <color indexed="17"/>
        <rFont val="Calibri"/>
        <family val="2"/>
      </rPr>
      <t>OMBRE DEL INDICADOR:</t>
    </r>
  </si>
  <si>
    <r>
      <rPr>
        <b/>
        <sz val="16"/>
        <color indexed="17"/>
        <rFont val="Calibri"/>
        <family val="2"/>
      </rPr>
      <t>C</t>
    </r>
    <r>
      <rPr>
        <b/>
        <sz val="9"/>
        <color indexed="17"/>
        <rFont val="Calibri"/>
        <family val="2"/>
      </rPr>
      <t>ÓDIGO:</t>
    </r>
  </si>
  <si>
    <t>IN.07.AC</t>
  </si>
  <si>
    <t>GESTION APOYO ACADÉMICO</t>
  </si>
  <si>
    <t>EXCELENCIA_ACADÉMICA</t>
  </si>
  <si>
    <r>
      <rPr>
        <b/>
        <sz val="18"/>
        <color indexed="17"/>
        <rFont val="Calibri"/>
        <family val="2"/>
      </rPr>
      <t>F</t>
    </r>
    <r>
      <rPr>
        <b/>
        <sz val="9"/>
        <color indexed="17"/>
        <rFont val="Calibri"/>
        <family val="2"/>
      </rPr>
      <t>ECHA DE CREACIÓN:</t>
    </r>
  </si>
  <si>
    <r>
      <rPr>
        <b/>
        <sz val="16"/>
        <color indexed="17"/>
        <rFont val="Calibri"/>
        <family val="2"/>
      </rPr>
      <t>V</t>
    </r>
    <r>
      <rPr>
        <b/>
        <sz val="9"/>
        <color indexed="17"/>
        <rFont val="Calibri"/>
        <family val="2"/>
      </rPr>
      <t>ERSIÓN:</t>
    </r>
  </si>
  <si>
    <t>GESTIÓN FINANCIERA</t>
  </si>
  <si>
    <t>PROYECCIÓN_SOCIAL</t>
  </si>
  <si>
    <r>
      <rPr>
        <b/>
        <sz val="16"/>
        <color indexed="17"/>
        <rFont val="Calibri"/>
        <family val="2"/>
      </rPr>
      <t>N</t>
    </r>
    <r>
      <rPr>
        <b/>
        <sz val="9"/>
        <color indexed="17"/>
        <rFont val="Calibri"/>
        <family val="2"/>
      </rPr>
      <t>OMBRE DEL MACROPROCESO</t>
    </r>
  </si>
  <si>
    <t>GESTIÓN DE BIENESTAR INSTITUCIONAL</t>
  </si>
  <si>
    <t>GESTIÓN_DE_LA_CALIDAD</t>
  </si>
  <si>
    <r>
      <rPr>
        <b/>
        <sz val="16"/>
        <color indexed="17"/>
        <rFont val="Calibri"/>
        <family val="2"/>
      </rPr>
      <t>N</t>
    </r>
    <r>
      <rPr>
        <b/>
        <sz val="9"/>
        <color indexed="17"/>
        <rFont val="Calibri"/>
        <family val="2"/>
      </rPr>
      <t>OMBRE DEL PROCESO:</t>
    </r>
  </si>
  <si>
    <r>
      <rPr>
        <b/>
        <sz val="16"/>
        <color indexed="17"/>
        <rFont val="Calibri"/>
        <family val="2"/>
      </rPr>
      <t>N</t>
    </r>
    <r>
      <rPr>
        <b/>
        <sz val="9"/>
        <color indexed="17"/>
        <rFont val="Calibri"/>
        <family val="2"/>
      </rPr>
      <t>IVEL:</t>
    </r>
  </si>
  <si>
    <t>GESTIÓN BIBLIOTECA</t>
  </si>
  <si>
    <r>
      <rPr>
        <b/>
        <sz val="16"/>
        <color indexed="17"/>
        <rFont val="Calibri"/>
        <family val="2"/>
      </rPr>
      <t>O</t>
    </r>
    <r>
      <rPr>
        <b/>
        <sz val="9"/>
        <color indexed="17"/>
        <rFont val="Calibri"/>
        <family val="2"/>
      </rPr>
      <t xml:space="preserve">BJETIVO DEL MACROPROCESO </t>
    </r>
  </si>
  <si>
    <t>GESTIÓN RECURSOS ACADÉMICOS</t>
  </si>
  <si>
    <t>GESTIÓN JURÍDICA</t>
  </si>
  <si>
    <t>B. RESPONSABLES  DE INFORMACIÓN</t>
  </si>
  <si>
    <t>CONTROL INTERNO</t>
  </si>
  <si>
    <r>
      <rPr>
        <b/>
        <sz val="16"/>
        <color indexed="17"/>
        <rFont val="Calibri"/>
        <family val="2"/>
      </rPr>
      <t>Á</t>
    </r>
    <r>
      <rPr>
        <b/>
        <sz val="9"/>
        <color indexed="17"/>
        <rFont val="Calibri"/>
        <family val="2"/>
      </rPr>
      <t>REAS O PROCESOS  QUE SUMINISTRAN INFORMACIÓN Y DATOS AL INDICADOR:</t>
    </r>
  </si>
  <si>
    <r>
      <rPr>
        <b/>
        <sz val="16"/>
        <color indexed="17"/>
        <rFont val="Calibri"/>
        <family val="2"/>
      </rPr>
      <t>R</t>
    </r>
    <r>
      <rPr>
        <b/>
        <sz val="9"/>
        <color indexed="17"/>
        <rFont val="Calibri"/>
        <family val="2"/>
      </rPr>
      <t>ESPONSABLE CALCULAR:</t>
    </r>
  </si>
  <si>
    <r>
      <rPr>
        <b/>
        <sz val="16"/>
        <color indexed="17"/>
        <rFont val="Calibri"/>
        <family val="2"/>
      </rPr>
      <t>R</t>
    </r>
    <r>
      <rPr>
        <b/>
        <sz val="9"/>
        <color indexed="17"/>
        <rFont val="Calibri"/>
        <family val="2"/>
      </rPr>
      <t>ESPONSABLE DE ANALIZAR Y TOMAR DECISIONES:</t>
    </r>
  </si>
  <si>
    <r>
      <rPr>
        <b/>
        <sz val="16"/>
        <color indexed="17"/>
        <rFont val="Calibri"/>
        <family val="2"/>
      </rPr>
      <t>U</t>
    </r>
    <r>
      <rPr>
        <b/>
        <sz val="9"/>
        <color indexed="17"/>
        <rFont val="Calibri"/>
        <family val="2"/>
      </rPr>
      <t>SUARIOS :</t>
    </r>
  </si>
  <si>
    <t xml:space="preserve">Direccionamiento Estratégico, Planeación estratégica, </t>
  </si>
  <si>
    <t>C. CARACTERIZACIÓN</t>
  </si>
  <si>
    <r>
      <rPr>
        <b/>
        <sz val="16"/>
        <color indexed="17"/>
        <rFont val="Calibri"/>
        <family val="2"/>
      </rPr>
      <t>O</t>
    </r>
    <r>
      <rPr>
        <b/>
        <sz val="9"/>
        <color indexed="17"/>
        <rFont val="Calibri"/>
        <family val="2"/>
      </rPr>
      <t>BJETIVO/DESCRIPCIÓN:</t>
    </r>
  </si>
  <si>
    <r>
      <rPr>
        <b/>
        <sz val="16"/>
        <color indexed="17"/>
        <rFont val="Calibri"/>
        <family val="2"/>
      </rPr>
      <t>T</t>
    </r>
    <r>
      <rPr>
        <b/>
        <sz val="9"/>
        <color indexed="17"/>
        <rFont val="Calibri"/>
        <family val="2"/>
      </rPr>
      <t>IPO DE INDICADOR:</t>
    </r>
  </si>
  <si>
    <t>EFECTIVIDAD IMPACTO AMBIENTAL</t>
  </si>
  <si>
    <t>Eficiencia</t>
  </si>
  <si>
    <t>Eficacia</t>
  </si>
  <si>
    <t>Indirecto</t>
  </si>
  <si>
    <t>Efectividad</t>
  </si>
  <si>
    <r>
      <rPr>
        <b/>
        <sz val="16"/>
        <color indexed="17"/>
        <rFont val="Calibri"/>
        <family val="2"/>
      </rPr>
      <t>C</t>
    </r>
    <r>
      <rPr>
        <b/>
        <sz val="9"/>
        <color indexed="17"/>
        <rFont val="Calibri"/>
        <family val="2"/>
      </rPr>
      <t>OMPORTAMIENTO:</t>
    </r>
  </si>
  <si>
    <t>INDIRECTO</t>
  </si>
  <si>
    <t>Directo</t>
  </si>
  <si>
    <t>D. MEDICIÓN</t>
  </si>
  <si>
    <r>
      <rPr>
        <b/>
        <sz val="16"/>
        <color indexed="17"/>
        <rFont val="Calibri"/>
        <family val="2"/>
      </rPr>
      <t>F</t>
    </r>
    <r>
      <rPr>
        <b/>
        <sz val="9"/>
        <color indexed="17"/>
        <rFont val="Calibri"/>
        <family val="2"/>
      </rPr>
      <t>ORMULA PARA CALCULAR EL INDICADOR</t>
    </r>
  </si>
  <si>
    <t>NUMERADOR:</t>
  </si>
  <si>
    <t>ANUAL</t>
  </si>
  <si>
    <t>DENOMINADOR:</t>
  </si>
  <si>
    <t>SEMESTRAL</t>
  </si>
  <si>
    <r>
      <rPr>
        <b/>
        <sz val="16"/>
        <color indexed="17"/>
        <rFont val="Calibri"/>
        <family val="2"/>
      </rPr>
      <t>F</t>
    </r>
    <r>
      <rPr>
        <b/>
        <sz val="9"/>
        <color indexed="17"/>
        <rFont val="Calibri"/>
        <family val="2"/>
      </rPr>
      <t>RECUENCIA RECOLECCIÓN:</t>
    </r>
  </si>
  <si>
    <t xml:space="preserve">Anual </t>
  </si>
  <si>
    <r>
      <rPr>
        <b/>
        <sz val="16"/>
        <color indexed="17"/>
        <rFont val="Calibri"/>
        <family val="2"/>
      </rPr>
      <t>F</t>
    </r>
    <r>
      <rPr>
        <b/>
        <sz val="9"/>
        <color indexed="17"/>
        <rFont val="Calibri"/>
        <family val="2"/>
      </rPr>
      <t>RECUENCIA REVISIÓN:</t>
    </r>
  </si>
  <si>
    <t>TRIMESTRAL</t>
  </si>
  <si>
    <r>
      <rPr>
        <b/>
        <sz val="16"/>
        <color indexed="17"/>
        <rFont val="Calibri"/>
        <family val="2"/>
      </rPr>
      <t>F</t>
    </r>
    <r>
      <rPr>
        <b/>
        <sz val="9"/>
        <color indexed="17"/>
        <rFont val="Calibri"/>
        <family val="2"/>
      </rPr>
      <t>UENTE  DE DATOS  Y MÉTODO PARA LA MEDICIÓN</t>
    </r>
  </si>
  <si>
    <r>
      <rPr>
        <b/>
        <sz val="16"/>
        <color indexed="17"/>
        <rFont val="Calibri"/>
        <family val="2"/>
      </rPr>
      <t>E</t>
    </r>
    <r>
      <rPr>
        <b/>
        <sz val="9"/>
        <color indexed="17"/>
        <rFont val="Calibri"/>
        <family val="2"/>
      </rPr>
      <t>SCALA:</t>
    </r>
  </si>
  <si>
    <t>MENSUAL</t>
  </si>
  <si>
    <t>OTRO</t>
  </si>
  <si>
    <t>E. REGISTRO Y CONTROL</t>
  </si>
  <si>
    <t>N°</t>
  </si>
  <si>
    <t>FECHA DE REGISTRO
(dd/mm/aaaa)</t>
  </si>
  <si>
    <t>META DEL PERIODO
(Si aplica)</t>
  </si>
  <si>
    <t xml:space="preserve">JUSTIFICACION DE LA META </t>
  </si>
  <si>
    <t>VALOR NUMERADOR</t>
  </si>
  <si>
    <t>VALOR DENOMINADOR</t>
  </si>
  <si>
    <t>ANALISIS Y OBSERVACIONES</t>
  </si>
  <si>
    <t>ACCIONES DE MEJORA</t>
  </si>
  <si>
    <t>Nota: Esta  ficha técnica del indicador alimenta el Cuadro de Mando Integral de Indicadores  de la Universidad del Quindío.  Con frecuencia se requiere la disponibilidad de la información para realizar el reporte a la Alta  Dirección.  Para  cualquier sugerencia sobre la ficha técnica del indicador favor comunicarse con el Área de Planeación y desarrollo.</t>
  </si>
  <si>
    <t>IN.08.AC</t>
  </si>
  <si>
    <t>IN.09.AC</t>
  </si>
  <si>
    <t>Total de desechos solidos producidos en Kg</t>
  </si>
  <si>
    <t xml:space="preserve">ANUAL </t>
  </si>
  <si>
    <t>Realizar de manera eficiente y eficaz el   Mantenimiento Preventivo y Correctivo de las instalaciones Físicas y los equipos, de acuerdo con los planes Institucionales, realizando el seguimiento a las diferentes obras y contratos que se adelanten en el campus universitario, salvaguardando los bienes, la seguridad de los usuarios y el estado óptimo de los mismos, respetando el ambiente y propiciando espacios funcionales para el cumplimiento de la misión de la Universidad.</t>
  </si>
  <si>
    <t>población universitaria</t>
  </si>
  <si>
    <r>
      <t>Consumo de agua en m</t>
    </r>
    <r>
      <rPr>
        <sz val="10"/>
        <color indexed="17"/>
        <rFont val="Calibri"/>
        <family val="2"/>
      </rPr>
      <t>³ per cápita</t>
    </r>
  </si>
  <si>
    <t>%</t>
  </si>
  <si>
    <t>RESULTADO  %</t>
  </si>
  <si>
    <t>Total de agua consumida y facturada en m³ (total año)</t>
  </si>
  <si>
    <t>m³/persona-día</t>
  </si>
  <si>
    <t>RESULTADO  m³/persona-día</t>
  </si>
  <si>
    <t>Total de kw-h consumidos y facturados promedio mes</t>
  </si>
  <si>
    <t>NA</t>
  </si>
  <si>
    <t>Porcentaje de residuos aprovechados</t>
  </si>
  <si>
    <t>Total de residuos sólidos aprovechados en Kg</t>
  </si>
  <si>
    <t>Se establece como línea base el porcentaje de residuos aprovechados en el año 2016</t>
  </si>
  <si>
    <r>
      <t>Se establece como línea base el consumo per cápita (m</t>
    </r>
    <r>
      <rPr>
        <vertAlign val="superscript"/>
        <sz val="9"/>
        <color rgb="FF006600"/>
        <rFont val="Calibri"/>
        <family val="2"/>
        <scheme val="minor"/>
      </rPr>
      <t>3</t>
    </r>
    <r>
      <rPr>
        <sz val="9"/>
        <color rgb="FF006600"/>
        <rFont val="Calibri"/>
        <family val="2"/>
        <scheme val="minor"/>
      </rPr>
      <t>/persona-dia), para el año 2016. En el Título B del Reglamento Técnico del Sector de Agua Potable y Saneamiento Básico - RAS se determina que la dotación percápita para el sector educativo para educación media y superior es de 25 L/persona-día (0.025 m</t>
    </r>
    <r>
      <rPr>
        <vertAlign val="superscript"/>
        <sz val="9"/>
        <color rgb="FF006600"/>
        <rFont val="Calibri"/>
        <family val="2"/>
        <scheme val="minor"/>
      </rPr>
      <t>3</t>
    </r>
    <r>
      <rPr>
        <sz val="9"/>
        <color rgb="FF006600"/>
        <rFont val="Calibri"/>
        <family val="2"/>
        <scheme val="minor"/>
      </rPr>
      <t>/persona-dia) - Numeral 2.5.3.5</t>
    </r>
  </si>
  <si>
    <t>población universitaria - dia</t>
  </si>
  <si>
    <t>En Colombia en el sector educación el consumo per cápita en el sector educativo fue de 27.2 kw-h/persona-mes en el 2014 (Secretaría Distrital de Ambiente, 2015)</t>
  </si>
  <si>
    <t>Se tomó como meta el porcentaje de residuos recuperados en el año 2016</t>
  </si>
  <si>
    <t>Se establece como meta la dotación percápita para el sector educativo para educación media y superior es de 25 L/persona-día</t>
  </si>
  <si>
    <t>Campañas para separación de residuos en el campus. Fortalecimiento del proyecto de lombricultivo</t>
  </si>
  <si>
    <t>Campañas para separación de residuos en el campus. Fortalecimiento del proyecto de lombricultivo, buscando la certificación de las instalaciones ante el ICA</t>
  </si>
  <si>
    <t>Campañas para separación de residuos en el campus. Rehabilitación del lombricultivo. Formulación y ejecución del piloto de Basura Cero</t>
  </si>
  <si>
    <t>Lider Administración del campus</t>
  </si>
  <si>
    <t>Líder  Administración del campus</t>
  </si>
  <si>
    <t xml:space="preserve">Lider  Administración del campus, Líder Planeación Estratégica </t>
  </si>
  <si>
    <t>Consumo de energia en kWh per cápita</t>
  </si>
  <si>
    <t xml:space="preserve">Medir el consumo de energía en kWh per cápita de la Universidad del Quindío </t>
  </si>
  <si>
    <t>El número  de kWh consumidos es  el reportado en  la Factura  de servicios de energia de la EDEQ y la población universitaria incluye estudiantes, profesores y administrativos</t>
  </si>
  <si>
    <t>RESULTADO
kW-h/persona-mes</t>
  </si>
  <si>
    <t>Para el primer año de medición del indicador no se establece meta ya que éste será la línea base para su establecimiento</t>
  </si>
  <si>
    <t>Se establece como línea base el consumo per cápita (kWh/persona-mes), para el año 2016</t>
  </si>
  <si>
    <t>kWh/persona-mes</t>
  </si>
  <si>
    <t>El consumo de la Universidad del Quindío se encuentra por debajo del consumo nacional</t>
  </si>
  <si>
    <t xml:space="preserve">El consumo de la Universidad del Quindío se encuentra por debajo del consumo nacional. No obstante el valor contiene una alteracion debido al período de paro estudiantil, tiempo en el cual no fue posible estimar con exactitud la población que se encontraba dentro del campus, por lo que se tomó como un estimado según información del Área de Mantenimiento el 1% del total de estudiantes </t>
  </si>
  <si>
    <t xml:space="preserve">De acuerdo con la política de la Universidad del Quindío sobre ahorro de energia que se viene aplicando desde años anteriores, como  el uso de sistemas de iluminacions led, sistemas de iluminación fotovoltaica y uso de equipos de bajo consumo, para el año 2019 se   implementarán las actividades establecidas en el programa de ahorro de energía </t>
  </si>
  <si>
    <t>De acuerdo con la política de la Universidad del Quindío sobre el ahorro de energia que se viene aplicando desde años anteriores, como el  uso de sistemas de iluminacions led, sistemas de iluminación fotovoltaica y uso de equipos de bajo consumo, para el año 2018 se continuará con la formulación del Programa de Uso eficiente y ahorro de energía</t>
  </si>
  <si>
    <t xml:space="preserve">De acuerdo con la política de la Universidad del Quindío sobre el ahorro de energía que se viene aplicando desde años anteriores, como el  uso de sistemas de iluminación led, sistemas de iluminación fotovoltaica y uso de equipos de bajo consumo, para el año 2017 se realizará la formulación del Programa de Ahorro de Energía </t>
  </si>
  <si>
    <t xml:space="preserve">De acuerdo con la política de la Universidad del Quindío sobre ahorro de energía que se viene aplicando desde años anteriores, como el  uso de sistemas de iluminacions led, sistemas de iluminación fotovoltaica y uso de equipos de bajo consumo, para el año 2020 se continuarán implementando las actividades establecidas en el Programa de ahorro de energía </t>
  </si>
  <si>
    <t xml:space="preserve">Lider  AdministracióndDel campus, Líder Planeación Estratégica </t>
  </si>
  <si>
    <t>Medir el Consumo de aguan en m³ de la Universidad del Quindío, como un indicador de impacto ambiental, teniendo en cuenta la población universitaria</t>
  </si>
  <si>
    <t>El numero  m³ consumidos es  el reportado en  la Factura  de servicios de la EPA y la población universitaria incluye estudiantes, profesores y administrativos</t>
  </si>
  <si>
    <t>El consumo de la Universidad del Quindío se encuentra por debajo de la dotación establecida en el RAS</t>
  </si>
  <si>
    <t>Mantenimiento preventivo y la modernización de baterías sanitarias.  Para el año 2017 se realizará la formulación del Programa de uso eficiente y ahorro de agua.</t>
  </si>
  <si>
    <t xml:space="preserve">Continuar con el Plan de mantenimiento preventivo y la modernización de baterías sanitarias. Para el año 2018 se finalizará la formulación del Programa de uso eficiente y ahorro de agua, estableciendo metas puntuales. </t>
  </si>
  <si>
    <t xml:space="preserve">El consumo de la Universidad del Quindío se encuentra por debajo de la dotación establecida en el RAS. No obstante el valor contiene una alteracion debido al periodo de paro estudiantil tiempo en el cual no fue posible estimar con exactitud la población que se encontraba dentro del campus, por lo que se tomó como un estimado según información del área de mantenimiento el 1% del total de estudiantes </t>
  </si>
  <si>
    <t>Continuar con el Plan de mantenimiento preventivo y la modernización de baterías sanitarias. Para el año 2019 se implementarán las acciones establecidas en el Programa de uso eficiente y ahorro de agua.</t>
  </si>
  <si>
    <t>Continuar con el Plan de mantenimiento preventivo y la modernización de baterías sanitarias. Para el año 2020 se continuará con la implementación de las acciones establecidas en el Programa de uso eficiente y ahorro de agua.</t>
  </si>
  <si>
    <t>Lider administración del campus</t>
  </si>
  <si>
    <t>Medir el la cantidad de residuos que son aprpovechados, mediante reciclaje o compostaje, respecto al todal de desechos sólidos producidos en Kg en la universidad del Quindío, como un indicador de impacto ambiental.</t>
  </si>
  <si>
    <t>A.AC-03.01.F.01 Pesaje de residuos no peligrosos, A.AC.03.01.F.02 Formato para el control de venta de material reciclado.</t>
  </si>
  <si>
    <t>Reactivación del proyecto de lombricultivo para aprovechamiento de residuos orgánicos y aumento de la cobertura de puntos ecológicos en el campus.</t>
  </si>
  <si>
    <t>Se consiguió aumentar la cantidad de recuperación de residuos teniendo en cuenta la reactivación del proceso del lombricultivo, logrando aprovecharse 5.583 kg de residuos orgánicos</t>
  </si>
  <si>
    <t>La disminución de residuos aprovechados fue debida al desmonte del lombricultivo, por lo que desde el mes de mayo no se aprovecharon los residuos de frutas y verduras provenientes del Restaurante Universitario</t>
  </si>
  <si>
    <t>La cantidad de residuos aprovechados disminuyó,  ya que sólo fue posible el aprovechamiento de 2.888 kg de residuos orgánicos, en parte debido al periodo del paro estudiantil, durante el cual no funcionó el Restaurante Universitario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</si>
</sst>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_(* #,##0.00_);_(* \(#,##0.00\);_(* &quot;-&quot;??_);_(@_)"/>
    <numFmt numFmtId="165" formatCode="_(* #,##0_);_(* \(#,##0\);_(* &quot;-&quot;??_);_(@_)"/>
    <numFmt numFmtId="166" formatCode="_(* #,##0.0_);_(* \(#,##0.0\);_(* &quot;-&quot;??_);_(@_)"/>
    <numFmt numFmtId="167" formatCode="0.0000"/>
    <numFmt numFmtId="168" formatCode="0.000"/>
  </numFmts>
  <fonts count="31" x14ac:knownFonts="1">
    <font>
      <sz val="11"/>
      <color theme="1"/>
      <name val="Calibri"/>
      <family val="2"/>
      <scheme val="minor"/>
    </font>
    <font>
      <sz val="11"/>
      <color theme="1"/>
      <name val="Calibri"/>
      <family val="2"/>
      <scheme val="minor"/>
    </font>
    <font>
      <sz val="11"/>
      <color theme="0"/>
      <name val="Calibri"/>
      <family val="2"/>
      <scheme val="minor"/>
    </font>
    <font>
      <sz val="11"/>
      <color rgb="FF006600"/>
      <name val="Calibri"/>
      <family val="2"/>
      <scheme val="minor"/>
    </font>
    <font>
      <sz val="10"/>
      <color rgb="FF006600"/>
      <name val="Segoe UI"/>
      <family val="2"/>
    </font>
    <font>
      <sz val="11"/>
      <color indexed="8"/>
      <name val="Calibri"/>
      <family val="2"/>
    </font>
    <font>
      <b/>
      <sz val="12"/>
      <color rgb="FF006600"/>
      <name val="Arial"/>
      <family val="2"/>
    </font>
    <font>
      <b/>
      <sz val="9"/>
      <color rgb="FF006600"/>
      <name val="Calibri"/>
      <family val="2"/>
      <scheme val="minor"/>
    </font>
    <font>
      <b/>
      <sz val="10"/>
      <color rgb="FF003300"/>
      <name val="Arial"/>
      <family val="2"/>
    </font>
    <font>
      <b/>
      <sz val="11"/>
      <color rgb="FF003300"/>
      <name val="Calibri"/>
      <family val="2"/>
      <scheme val="minor"/>
    </font>
    <font>
      <b/>
      <sz val="11"/>
      <color rgb="FF006600"/>
      <name val="Calibri"/>
      <family val="2"/>
      <scheme val="minor"/>
    </font>
    <font>
      <b/>
      <sz val="16"/>
      <color indexed="17"/>
      <name val="Calibri"/>
      <family val="2"/>
    </font>
    <font>
      <b/>
      <sz val="9"/>
      <color indexed="17"/>
      <name val="Calibri"/>
      <family val="2"/>
    </font>
    <font>
      <sz val="10"/>
      <color rgb="FF006600"/>
      <name val="Calibri"/>
      <family val="2"/>
      <scheme val="minor"/>
    </font>
    <font>
      <sz val="10"/>
      <name val="Arial"/>
      <family val="2"/>
    </font>
    <font>
      <b/>
      <sz val="8"/>
      <color rgb="FF006600"/>
      <name val="Arial"/>
      <family val="2"/>
    </font>
    <font>
      <b/>
      <sz val="18"/>
      <color indexed="17"/>
      <name val="Calibri"/>
      <family val="2"/>
    </font>
    <font>
      <sz val="9"/>
      <color rgb="FF006600"/>
      <name val="Calibri"/>
      <family val="2"/>
      <scheme val="minor"/>
    </font>
    <font>
      <sz val="9"/>
      <color rgb="FF006600"/>
      <name val="Arial"/>
      <family val="2"/>
    </font>
    <font>
      <sz val="8"/>
      <color rgb="FF006600"/>
      <name val="Arial"/>
      <family val="2"/>
    </font>
    <font>
      <u/>
      <sz val="9"/>
      <color theme="4" tint="-0.499984740745262"/>
      <name val="Calibri"/>
      <family val="2"/>
      <scheme val="minor"/>
    </font>
    <font>
      <sz val="8"/>
      <color theme="1"/>
      <name val="Calibri"/>
      <family val="2"/>
      <scheme val="minor"/>
    </font>
    <font>
      <b/>
      <sz val="11"/>
      <color theme="0"/>
      <name val="Wingdings"/>
      <charset val="2"/>
    </font>
    <font>
      <sz val="11"/>
      <name val="Calibri"/>
      <family val="2"/>
      <scheme val="minor"/>
    </font>
    <font>
      <sz val="11"/>
      <color theme="6" tint="-0.499984740745262"/>
      <name val="Calibri"/>
      <family val="2"/>
      <scheme val="minor"/>
    </font>
    <font>
      <i/>
      <sz val="11"/>
      <color rgb="FF006600"/>
      <name val="Calibri"/>
      <family val="2"/>
      <scheme val="minor"/>
    </font>
    <font>
      <b/>
      <sz val="9"/>
      <color indexed="81"/>
      <name val="Tahoma"/>
      <family val="2"/>
    </font>
    <font>
      <sz val="9"/>
      <color indexed="81"/>
      <name val="Tahoma"/>
      <family val="2"/>
    </font>
    <font>
      <sz val="10"/>
      <color indexed="17"/>
      <name val="Calibri"/>
      <family val="2"/>
    </font>
    <font>
      <u/>
      <sz val="12"/>
      <color theme="4" tint="-0.499984740745262"/>
      <name val="Calibri"/>
      <family val="2"/>
      <scheme val="minor"/>
    </font>
    <font>
      <vertAlign val="superscript"/>
      <sz val="9"/>
      <color rgb="FF00660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theme="0"/>
        <bgColor indexed="8"/>
      </patternFill>
    </fill>
    <fill>
      <gradientFill>
        <stop position="0">
          <color rgb="FFFFFFCC"/>
        </stop>
        <stop position="0.5">
          <color theme="0"/>
        </stop>
        <stop position="1">
          <color rgb="FFFFFFCC"/>
        </stop>
      </gradientFill>
    </fill>
  </fills>
  <borders count="22">
    <border>
      <left/>
      <right/>
      <top/>
      <bottom/>
      <diagonal/>
    </border>
    <border>
      <left style="thin">
        <color theme="6" tint="-0.499984740745262"/>
      </left>
      <right/>
      <top style="thin">
        <color theme="6" tint="-0.499984740745262"/>
      </top>
      <bottom/>
      <diagonal/>
    </border>
    <border>
      <left/>
      <right/>
      <top style="thin">
        <color theme="6" tint="-0.499984740745262"/>
      </top>
      <bottom/>
      <diagonal/>
    </border>
    <border>
      <left/>
      <right style="thin">
        <color theme="6" tint="-0.499984740745262"/>
      </right>
      <top style="thin">
        <color theme="6" tint="-0.499984740745262"/>
      </top>
      <bottom/>
      <diagonal/>
    </border>
    <border>
      <left style="thin">
        <color theme="6" tint="-0.499984740745262"/>
      </left>
      <right/>
      <top/>
      <bottom/>
      <diagonal/>
    </border>
    <border>
      <left/>
      <right style="thin">
        <color theme="6" tint="-0.499984740745262"/>
      </right>
      <top/>
      <bottom/>
      <diagonal/>
    </border>
    <border>
      <left style="thin">
        <color theme="6" tint="-0.499984740745262"/>
      </left>
      <right/>
      <top/>
      <bottom style="thin">
        <color theme="6" tint="-0.499984740745262"/>
      </bottom>
      <diagonal/>
    </border>
    <border>
      <left/>
      <right/>
      <top/>
      <bottom style="thin">
        <color theme="6" tint="-0.499984740745262"/>
      </bottom>
      <diagonal/>
    </border>
    <border>
      <left/>
      <right style="thin">
        <color theme="6" tint="-0.499984740745262"/>
      </right>
      <top/>
      <bottom style="thin">
        <color theme="6" tint="-0.499984740745262"/>
      </bottom>
      <diagonal/>
    </border>
    <border>
      <left style="thin">
        <color theme="6" tint="-0.499984740745262"/>
      </left>
      <right/>
      <top style="medium">
        <color theme="6" tint="-0.499984740745262"/>
      </top>
      <bottom style="medium">
        <color theme="6" tint="-0.499984740745262"/>
      </bottom>
      <diagonal/>
    </border>
    <border>
      <left/>
      <right style="thin">
        <color theme="6" tint="-0.499984740745262"/>
      </right>
      <top style="medium">
        <color theme="6" tint="-0.499984740745262"/>
      </top>
      <bottom style="medium">
        <color theme="6" tint="-0.499984740745262"/>
      </bottom>
      <diagonal/>
    </border>
    <border>
      <left/>
      <right/>
      <top style="medium">
        <color theme="6" tint="-0.499984740745262"/>
      </top>
      <bottom style="medium">
        <color theme="6" tint="-0.499984740745262"/>
      </bottom>
      <diagonal/>
    </border>
    <border>
      <left style="thin">
        <color theme="6" tint="-0.499984740745262"/>
      </left>
      <right style="thin">
        <color theme="6" tint="-0.499984740745262"/>
      </right>
      <top style="medium">
        <color theme="6" tint="-0.499984740745262"/>
      </top>
      <bottom style="medium">
        <color theme="6" tint="-0.499984740745262"/>
      </bottom>
      <diagonal/>
    </border>
    <border>
      <left/>
      <right style="medium">
        <color theme="6" tint="-0.499984740745262"/>
      </right>
      <top style="medium">
        <color theme="6" tint="-0.499984740745262"/>
      </top>
      <bottom style="medium">
        <color theme="6" tint="-0.499984740745262"/>
      </bottom>
      <diagonal/>
    </border>
    <border>
      <left/>
      <right/>
      <top style="thin">
        <color theme="6" tint="-0.499984740745262"/>
      </top>
      <bottom style="thin">
        <color theme="6" tint="-0.499984740745262"/>
      </bottom>
      <diagonal/>
    </border>
    <border>
      <left/>
      <right style="thin">
        <color theme="6" tint="-0.499984740745262"/>
      </right>
      <top style="thin">
        <color theme="6" tint="-0.499984740745262"/>
      </top>
      <bottom style="thin">
        <color theme="6" tint="-0.499984740745262"/>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thin">
        <color theme="6" tint="-0.499984740745262"/>
      </left>
      <right/>
      <top style="thin">
        <color theme="6" tint="-0.499984740745262"/>
      </top>
      <bottom style="thin">
        <color theme="6" tint="-0.499984740745262"/>
      </bottom>
      <diagonal/>
    </border>
    <border>
      <left style="thin">
        <color theme="6" tint="-0.499984740745262"/>
      </left>
      <right style="thin">
        <color theme="6" tint="-0.499984740745262"/>
      </right>
      <top style="thin">
        <color theme="6" tint="-0.499984740745262"/>
      </top>
      <bottom/>
      <diagonal/>
    </border>
    <border>
      <left style="thin">
        <color indexed="64"/>
      </left>
      <right style="thin">
        <color indexed="64"/>
      </right>
      <top style="thin">
        <color indexed="64"/>
      </top>
      <bottom style="thin">
        <color indexed="64"/>
      </bottom>
      <diagonal/>
    </border>
    <border>
      <left style="thin">
        <color indexed="64"/>
      </left>
      <right style="thin">
        <color theme="6" tint="-0.499984740745262"/>
      </right>
      <top style="thin">
        <color theme="6" tint="-0.499984740745262"/>
      </top>
      <bottom style="thin">
        <color indexed="64"/>
      </bottom>
      <diagonal/>
    </border>
    <border>
      <left style="thin">
        <color theme="6" tint="-0.499984740745262"/>
      </left>
      <right style="thin">
        <color indexed="64"/>
      </right>
      <top style="thin">
        <color theme="6" tint="-0.499984740745262"/>
      </top>
      <bottom style="thin">
        <color indexed="64"/>
      </bottom>
      <diagonal/>
    </border>
  </borders>
  <cellStyleXfs count="5">
    <xf numFmtId="0" fontId="0" fillId="0" borderId="0"/>
    <xf numFmtId="164" fontId="1" fillId="0" borderId="0" applyFont="0" applyFill="0" applyBorder="0" applyAlignment="0" applyProtection="0"/>
    <xf numFmtId="9" fontId="1" fillId="0" borderId="0" applyFont="0" applyFill="0" applyBorder="0" applyAlignment="0" applyProtection="0"/>
    <xf numFmtId="0" fontId="5" fillId="0" borderId="0"/>
    <xf numFmtId="0" fontId="14" fillId="0" borderId="0"/>
  </cellStyleXfs>
  <cellXfs count="194">
    <xf numFmtId="0" fontId="0" fillId="0" borderId="0" xfId="0"/>
    <xf numFmtId="0" fontId="0" fillId="0" borderId="0" xfId="0" applyAlignment="1">
      <alignment horizontal="center"/>
    </xf>
    <xf numFmtId="0" fontId="3" fillId="2" borderId="0" xfId="0" applyFont="1" applyFill="1"/>
    <xf numFmtId="0" fontId="4" fillId="0" borderId="0" xfId="0" applyFont="1" applyAlignment="1">
      <alignment horizontal="left" vertical="center"/>
    </xf>
    <xf numFmtId="0" fontId="0" fillId="2" borderId="0" xfId="0" applyFill="1"/>
    <xf numFmtId="0" fontId="0" fillId="2" borderId="1" xfId="0" applyFill="1" applyBorder="1"/>
    <xf numFmtId="0" fontId="0" fillId="2" borderId="3" xfId="0" applyFill="1" applyBorder="1"/>
    <xf numFmtId="0" fontId="7" fillId="0" borderId="0" xfId="0" applyFont="1" applyFill="1" applyBorder="1" applyAlignment="1">
      <alignment vertical="center"/>
    </xf>
    <xf numFmtId="0" fontId="3" fillId="2" borderId="0" xfId="0" applyFont="1" applyFill="1" applyBorder="1" applyAlignment="1">
      <alignment vertical="center"/>
    </xf>
    <xf numFmtId="0" fontId="3" fillId="0" borderId="0" xfId="0" applyFont="1" applyBorder="1" applyAlignment="1">
      <alignment vertical="center"/>
    </xf>
    <xf numFmtId="0" fontId="2" fillId="2" borderId="0" xfId="0" applyFont="1" applyFill="1" applyBorder="1" applyAlignment="1">
      <alignment vertical="center"/>
    </xf>
    <xf numFmtId="0" fontId="2" fillId="0" borderId="0" xfId="0" applyFont="1" applyBorder="1" applyAlignment="1">
      <alignment vertical="center"/>
    </xf>
    <xf numFmtId="0" fontId="0" fillId="2" borderId="4" xfId="0" applyFill="1" applyBorder="1"/>
    <xf numFmtId="0" fontId="0" fillId="2" borderId="5" xfId="0" applyFill="1" applyBorder="1"/>
    <xf numFmtId="0" fontId="3" fillId="2" borderId="0" xfId="0" applyFont="1" applyFill="1" applyBorder="1"/>
    <xf numFmtId="0" fontId="0" fillId="0" borderId="0" xfId="0" applyAlignment="1"/>
    <xf numFmtId="0" fontId="7" fillId="0" borderId="0" xfId="0" applyFont="1" applyFill="1" applyBorder="1" applyAlignment="1"/>
    <xf numFmtId="0" fontId="0" fillId="2" borderId="6" xfId="0" applyFill="1" applyBorder="1"/>
    <xf numFmtId="0" fontId="0" fillId="2" borderId="7" xfId="0" applyFill="1" applyBorder="1"/>
    <xf numFmtId="0" fontId="0" fillId="2" borderId="7" xfId="0" applyFill="1" applyBorder="1" applyAlignment="1">
      <alignment horizontal="center"/>
    </xf>
    <xf numFmtId="0" fontId="0" fillId="2" borderId="8" xfId="0" applyFill="1" applyBorder="1"/>
    <xf numFmtId="0" fontId="10" fillId="3" borderId="12" xfId="0" applyFont="1" applyFill="1" applyBorder="1" applyAlignment="1">
      <alignment horizontal="center" vertical="center"/>
    </xf>
    <xf numFmtId="0" fontId="3" fillId="2" borderId="10" xfId="0" applyFont="1" applyFill="1" applyBorder="1" applyAlignment="1">
      <alignment horizontal="center" vertical="center"/>
    </xf>
    <xf numFmtId="0" fontId="7" fillId="3" borderId="16" xfId="0" applyFont="1" applyFill="1" applyBorder="1" applyAlignment="1">
      <alignment horizontal="right" vertical="center"/>
    </xf>
    <xf numFmtId="0" fontId="15" fillId="2" borderId="0" xfId="4" applyFont="1" applyFill="1" applyBorder="1" applyAlignment="1" applyProtection="1">
      <alignment vertical="center"/>
    </xf>
    <xf numFmtId="0" fontId="4" fillId="0" borderId="0" xfId="0" applyFont="1" applyAlignment="1">
      <alignment horizontal="left"/>
    </xf>
    <xf numFmtId="0" fontId="3" fillId="0" borderId="0" xfId="0" applyFont="1" applyAlignment="1"/>
    <xf numFmtId="0" fontId="3" fillId="2" borderId="0" xfId="0" applyFont="1" applyFill="1" applyAlignment="1"/>
    <xf numFmtId="0" fontId="0" fillId="2" borderId="0" xfId="0" applyFill="1" applyAlignment="1"/>
    <xf numFmtId="0" fontId="3" fillId="0" borderId="0" xfId="0" applyFont="1"/>
    <xf numFmtId="0" fontId="3" fillId="2" borderId="4" xfId="0" applyFont="1" applyFill="1" applyBorder="1"/>
    <xf numFmtId="0" fontId="15" fillId="2" borderId="0" xfId="4" applyFont="1" applyFill="1" applyBorder="1" applyAlignment="1" applyProtection="1">
      <alignment vertical="center" wrapText="1"/>
    </xf>
    <xf numFmtId="0" fontId="7" fillId="0" borderId="0" xfId="0" applyFont="1" applyFill="1" applyBorder="1" applyAlignment="1">
      <alignment vertical="center" wrapText="1"/>
    </xf>
    <xf numFmtId="0" fontId="3" fillId="0" borderId="0" xfId="0" applyFont="1" applyBorder="1" applyAlignment="1">
      <alignment vertical="center" wrapText="1"/>
    </xf>
    <xf numFmtId="0" fontId="3" fillId="2" borderId="6" xfId="0" applyFont="1" applyFill="1" applyBorder="1"/>
    <xf numFmtId="0" fontId="15" fillId="2" borderId="0" xfId="4" applyFont="1" applyFill="1" applyBorder="1" applyAlignment="1" applyProtection="1">
      <alignment horizontal="center" vertical="center"/>
    </xf>
    <xf numFmtId="0" fontId="15" fillId="2" borderId="0" xfId="4" applyFont="1" applyFill="1" applyBorder="1" applyAlignment="1" applyProtection="1">
      <alignment horizontal="left" vertical="center"/>
    </xf>
    <xf numFmtId="0" fontId="19" fillId="0" borderId="0" xfId="4" applyFont="1" applyFill="1" applyBorder="1" applyAlignment="1" applyProtection="1">
      <alignment vertical="center"/>
    </xf>
    <xf numFmtId="0" fontId="19" fillId="2" borderId="0" xfId="4" applyFont="1" applyFill="1" applyBorder="1" applyAlignment="1" applyProtection="1">
      <alignment vertical="center"/>
    </xf>
    <xf numFmtId="0" fontId="3" fillId="0" borderId="0" xfId="0" applyFont="1" applyFill="1" applyBorder="1"/>
    <xf numFmtId="0" fontId="19" fillId="0" borderId="0" xfId="4" applyFont="1" applyFill="1" applyBorder="1" applyAlignment="1" applyProtection="1">
      <alignment vertical="center" wrapText="1"/>
    </xf>
    <xf numFmtId="0" fontId="3" fillId="0" borderId="0" xfId="0" applyFont="1" applyFill="1" applyBorder="1" applyAlignment="1">
      <alignment wrapText="1"/>
    </xf>
    <xf numFmtId="0" fontId="15" fillId="0" borderId="0" xfId="4" applyFont="1" applyFill="1" applyBorder="1" applyAlignment="1" applyProtection="1">
      <alignment vertical="center"/>
    </xf>
    <xf numFmtId="0" fontId="19" fillId="0" borderId="0" xfId="4" applyNumberFormat="1" applyFont="1" applyFill="1" applyBorder="1" applyAlignment="1" applyProtection="1">
      <alignment vertical="top" wrapText="1"/>
    </xf>
    <xf numFmtId="0" fontId="19" fillId="0" borderId="0" xfId="4" applyNumberFormat="1" applyFont="1" applyFill="1" applyBorder="1" applyAlignment="1" applyProtection="1">
      <alignment vertical="top"/>
    </xf>
    <xf numFmtId="0" fontId="18" fillId="2" borderId="0" xfId="4" applyNumberFormat="1" applyFont="1" applyFill="1" applyBorder="1" applyAlignment="1" applyProtection="1">
      <alignment vertical="center" wrapText="1"/>
    </xf>
    <xf numFmtId="17" fontId="19" fillId="0" borderId="0" xfId="4" applyNumberFormat="1" applyFont="1" applyFill="1" applyBorder="1" applyAlignment="1" applyProtection="1">
      <alignment vertical="center" wrapText="1"/>
    </xf>
    <xf numFmtId="0" fontId="19" fillId="0" borderId="0" xfId="4" applyNumberFormat="1" applyFont="1" applyFill="1" applyBorder="1" applyAlignment="1" applyProtection="1">
      <alignment vertical="center"/>
    </xf>
    <xf numFmtId="0" fontId="19" fillId="0" borderId="0" xfId="4" applyFont="1" applyFill="1" applyBorder="1" applyAlignment="1" applyProtection="1">
      <alignment vertical="top" wrapText="1"/>
    </xf>
    <xf numFmtId="0" fontId="19" fillId="0" borderId="0" xfId="4" applyFont="1" applyFill="1" applyBorder="1" applyAlignment="1" applyProtection="1">
      <alignment vertical="top"/>
    </xf>
    <xf numFmtId="0" fontId="19" fillId="2" borderId="0" xfId="4" applyFont="1" applyFill="1" applyBorder="1" applyAlignment="1" applyProtection="1">
      <alignment vertical="top"/>
    </xf>
    <xf numFmtId="0" fontId="7" fillId="3" borderId="16" xfId="0" applyFont="1" applyFill="1" applyBorder="1" applyAlignment="1">
      <alignment horizontal="center" vertical="center"/>
    </xf>
    <xf numFmtId="0" fontId="19" fillId="0" borderId="0" xfId="4" applyNumberFormat="1" applyFont="1" applyFill="1" applyBorder="1" applyAlignment="1" applyProtection="1">
      <alignment vertical="center" wrapText="1"/>
    </xf>
    <xf numFmtId="0" fontId="19" fillId="2" borderId="0" xfId="4" applyFont="1" applyFill="1" applyBorder="1" applyAlignment="1" applyProtection="1">
      <alignment vertical="top" wrapText="1"/>
    </xf>
    <xf numFmtId="0" fontId="3" fillId="0" borderId="0" xfId="0" applyFont="1" applyBorder="1"/>
    <xf numFmtId="0" fontId="9" fillId="3" borderId="16" xfId="0" applyFont="1" applyFill="1" applyBorder="1" applyAlignment="1" applyProtection="1">
      <alignment horizontal="center" vertical="center"/>
      <protection locked="0"/>
    </xf>
    <xf numFmtId="0" fontId="0" fillId="0" borderId="16" xfId="0" applyNumberFormat="1" applyBorder="1" applyAlignment="1" applyProtection="1">
      <alignment horizontal="center" vertical="center"/>
      <protection locked="0"/>
    </xf>
    <xf numFmtId="0" fontId="0" fillId="0" borderId="16" xfId="0" applyBorder="1" applyAlignment="1" applyProtection="1">
      <alignment horizontal="center" vertical="center"/>
      <protection locked="0"/>
    </xf>
    <xf numFmtId="0" fontId="22" fillId="0" borderId="16" xfId="0" applyFont="1" applyBorder="1" applyAlignment="1">
      <alignment horizontal="center" vertical="center"/>
    </xf>
    <xf numFmtId="0" fontId="0" fillId="0" borderId="16" xfId="0" applyBorder="1" applyAlignment="1" applyProtection="1">
      <alignment horizontal="center" vertical="center"/>
    </xf>
    <xf numFmtId="0" fontId="23" fillId="0" borderId="0" xfId="0" applyFont="1"/>
    <xf numFmtId="0" fontId="23" fillId="2" borderId="0" xfId="0" applyFont="1" applyFill="1"/>
    <xf numFmtId="0" fontId="2" fillId="0" borderId="0" xfId="0" applyFont="1"/>
    <xf numFmtId="0" fontId="2" fillId="2" borderId="0" xfId="0" applyFont="1" applyFill="1"/>
    <xf numFmtId="0" fontId="24" fillId="0" borderId="0" xfId="0" applyFont="1"/>
    <xf numFmtId="0" fontId="0" fillId="2" borderId="0" xfId="0" applyFill="1" applyBorder="1"/>
    <xf numFmtId="0" fontId="0" fillId="2" borderId="0" xfId="0" applyFill="1" applyAlignment="1">
      <alignment horizontal="center"/>
    </xf>
    <xf numFmtId="0" fontId="3" fillId="3" borderId="16" xfId="0" applyFont="1" applyFill="1" applyBorder="1" applyAlignment="1">
      <alignment horizontal="center" vertical="center"/>
    </xf>
    <xf numFmtId="0" fontId="3" fillId="3" borderId="16" xfId="0" applyFont="1" applyFill="1" applyBorder="1" applyAlignment="1">
      <alignment horizontal="center" vertical="center" wrapText="1"/>
    </xf>
    <xf numFmtId="14" fontId="3" fillId="0" borderId="16" xfId="0" applyNumberFormat="1" applyFont="1" applyFill="1" applyBorder="1" applyAlignment="1" applyProtection="1">
      <alignment horizontal="center" vertical="center" wrapText="1"/>
      <protection locked="0"/>
    </xf>
    <xf numFmtId="1" fontId="3" fillId="0" borderId="16" xfId="0" applyNumberFormat="1" applyFont="1" applyBorder="1" applyAlignment="1" applyProtection="1">
      <alignment horizontal="center" vertical="center" wrapText="1"/>
      <protection locked="0"/>
    </xf>
    <xf numFmtId="0" fontId="3" fillId="0" borderId="16" xfId="0" applyFont="1" applyBorder="1" applyAlignment="1" applyProtection="1">
      <alignment horizontal="center" vertical="center" wrapText="1"/>
      <protection locked="0"/>
    </xf>
    <xf numFmtId="1" fontId="3" fillId="0" borderId="16" xfId="2" applyNumberFormat="1" applyFont="1" applyBorder="1" applyAlignment="1">
      <alignment horizontal="center" vertical="center" wrapText="1"/>
    </xf>
    <xf numFmtId="0" fontId="3" fillId="2" borderId="16" xfId="0" applyFont="1" applyFill="1" applyBorder="1" applyAlignment="1">
      <alignment horizontal="center" vertical="center"/>
    </xf>
    <xf numFmtId="14" fontId="3" fillId="0" borderId="16" xfId="0" applyNumberFormat="1" applyFont="1" applyBorder="1" applyAlignment="1" applyProtection="1">
      <alignment horizontal="center" vertical="center" wrapText="1"/>
      <protection locked="0"/>
    </xf>
    <xf numFmtId="2" fontId="3" fillId="0" borderId="16" xfId="2" applyNumberFormat="1" applyFont="1" applyBorder="1" applyAlignment="1">
      <alignment horizontal="center" vertical="center" wrapText="1"/>
    </xf>
    <xf numFmtId="165" fontId="3" fillId="0" borderId="16" xfId="1" applyNumberFormat="1" applyFont="1" applyBorder="1" applyAlignment="1" applyProtection="1">
      <alignment vertical="center" wrapText="1"/>
      <protection locked="0"/>
    </xf>
    <xf numFmtId="165" fontId="3" fillId="0" borderId="16" xfId="1" applyNumberFormat="1" applyFont="1" applyBorder="1" applyAlignment="1" applyProtection="1">
      <alignment horizontal="center" vertical="center" wrapText="1"/>
      <protection locked="0"/>
    </xf>
    <xf numFmtId="14" fontId="3" fillId="0" borderId="18" xfId="0" applyNumberFormat="1" applyFont="1" applyBorder="1" applyAlignment="1" applyProtection="1">
      <alignment horizontal="center" vertical="center" wrapText="1"/>
      <protection locked="0"/>
    </xf>
    <xf numFmtId="1" fontId="3" fillId="0" borderId="18" xfId="0" applyNumberFormat="1" applyFont="1" applyBorder="1" applyAlignment="1" applyProtection="1">
      <alignment horizontal="center" vertical="center" wrapText="1"/>
      <protection locked="0"/>
    </xf>
    <xf numFmtId="0" fontId="17" fillId="0" borderId="18" xfId="0" applyFont="1" applyBorder="1" applyAlignment="1" applyProtection="1">
      <alignment horizontal="center" vertical="center" wrapText="1"/>
      <protection locked="0"/>
    </xf>
    <xf numFmtId="3" fontId="3" fillId="0" borderId="18" xfId="0" applyNumberFormat="1" applyFont="1" applyBorder="1" applyAlignment="1" applyProtection="1">
      <alignment horizontal="center" vertical="center" wrapText="1"/>
      <protection locked="0"/>
    </xf>
    <xf numFmtId="0" fontId="3" fillId="0" borderId="18" xfId="0" applyFont="1" applyBorder="1" applyAlignment="1" applyProtection="1">
      <alignment horizontal="center" vertical="center" wrapText="1"/>
      <protection locked="0"/>
    </xf>
    <xf numFmtId="0" fontId="3" fillId="2" borderId="19" xfId="0" applyFont="1" applyFill="1" applyBorder="1" applyAlignment="1">
      <alignment horizontal="center" vertical="center"/>
    </xf>
    <xf numFmtId="14" fontId="3" fillId="0" borderId="20" xfId="0" applyNumberFormat="1" applyFont="1" applyBorder="1" applyAlignment="1" applyProtection="1">
      <alignment horizontal="center" vertical="center" wrapText="1"/>
      <protection locked="0"/>
    </xf>
    <xf numFmtId="1" fontId="3" fillId="0" borderId="19" xfId="0" applyNumberFormat="1" applyFont="1" applyBorder="1" applyAlignment="1" applyProtection="1">
      <alignment horizontal="center" vertical="center" wrapText="1"/>
      <protection locked="0"/>
    </xf>
    <xf numFmtId="0" fontId="17" fillId="0" borderId="21" xfId="0" applyFont="1" applyBorder="1" applyAlignment="1" applyProtection="1">
      <alignment horizontal="center" vertical="center" wrapText="1"/>
      <protection locked="0"/>
    </xf>
    <xf numFmtId="3" fontId="3" fillId="0" borderId="19" xfId="0" applyNumberFormat="1" applyFont="1" applyBorder="1" applyAlignment="1" applyProtection="1">
      <alignment horizontal="center" vertical="center" wrapText="1"/>
      <protection locked="0"/>
    </xf>
    <xf numFmtId="0" fontId="3" fillId="0" borderId="19" xfId="0" applyFont="1" applyBorder="1" applyAlignment="1" applyProtection="1">
      <alignment horizontal="center" vertical="center" wrapText="1"/>
      <protection locked="0"/>
    </xf>
    <xf numFmtId="166" fontId="3" fillId="0" borderId="16" xfId="1" applyNumberFormat="1" applyFont="1" applyBorder="1" applyAlignment="1" applyProtection="1">
      <alignment horizontal="center" vertical="center" wrapText="1"/>
      <protection locked="0"/>
    </xf>
    <xf numFmtId="166" fontId="3" fillId="0" borderId="16" xfId="1" applyNumberFormat="1" applyFont="1" applyBorder="1" applyAlignment="1">
      <alignment horizontal="center" vertical="center" wrapText="1"/>
    </xf>
    <xf numFmtId="2" fontId="3" fillId="0" borderId="16" xfId="0" applyNumberFormat="1" applyFont="1" applyBorder="1" applyAlignment="1" applyProtection="1">
      <alignment horizontal="center" vertical="center" wrapText="1"/>
      <protection locked="0"/>
    </xf>
    <xf numFmtId="0" fontId="3" fillId="0" borderId="16" xfId="1" applyNumberFormat="1" applyFont="1" applyBorder="1" applyAlignment="1" applyProtection="1">
      <alignment horizontal="center" vertical="center" wrapText="1"/>
      <protection locked="0"/>
    </xf>
    <xf numFmtId="17" fontId="3" fillId="0" borderId="16" xfId="0" applyNumberFormat="1" applyFont="1" applyBorder="1" applyAlignment="1" applyProtection="1">
      <alignment horizontal="center" vertical="center" wrapText="1"/>
      <protection locked="0"/>
    </xf>
    <xf numFmtId="10" fontId="3" fillId="0" borderId="16" xfId="1" applyNumberFormat="1" applyFont="1" applyBorder="1" applyAlignment="1" applyProtection="1">
      <alignment horizontal="center" vertical="center" wrapText="1"/>
      <protection locked="0"/>
    </xf>
    <xf numFmtId="167" fontId="3" fillId="0" borderId="16" xfId="0" applyNumberFormat="1" applyFont="1" applyBorder="1" applyAlignment="1" applyProtection="1">
      <alignment horizontal="center" vertical="center" wrapText="1"/>
      <protection locked="0"/>
    </xf>
    <xf numFmtId="0" fontId="13" fillId="0" borderId="16" xfId="0" applyFont="1" applyBorder="1" applyAlignment="1" applyProtection="1">
      <alignment horizontal="center" vertical="center" wrapText="1"/>
      <protection locked="0"/>
    </xf>
    <xf numFmtId="9" fontId="3" fillId="0" borderId="16" xfId="2" applyFont="1" applyBorder="1" applyAlignment="1" applyProtection="1">
      <alignment horizontal="center" vertical="center" wrapText="1"/>
      <protection locked="0"/>
    </xf>
    <xf numFmtId="168" fontId="3" fillId="0" borderId="16" xfId="0" applyNumberFormat="1" applyFont="1" applyBorder="1" applyAlignment="1" applyProtection="1">
      <alignment horizontal="center" vertical="center" wrapText="1"/>
      <protection locked="0"/>
    </xf>
    <xf numFmtId="0" fontId="3" fillId="0" borderId="16" xfId="0" applyFont="1" applyBorder="1" applyAlignment="1">
      <alignment horizontal="center" vertical="center" textRotation="90"/>
    </xf>
    <xf numFmtId="164" fontId="3" fillId="0" borderId="16" xfId="1" applyFont="1" applyBorder="1" applyAlignment="1" applyProtection="1">
      <alignment horizontal="center" vertical="center" wrapText="1"/>
      <protection locked="0"/>
    </xf>
    <xf numFmtId="0" fontId="17" fillId="0" borderId="16" xfId="0" applyFont="1" applyBorder="1" applyAlignment="1" applyProtection="1">
      <alignment horizontal="center" vertical="center"/>
      <protection locked="0"/>
    </xf>
    <xf numFmtId="164" fontId="3" fillId="0" borderId="16" xfId="1" applyFont="1" applyBorder="1" applyAlignment="1" applyProtection="1">
      <alignment vertical="center" wrapText="1"/>
      <protection locked="0"/>
    </xf>
    <xf numFmtId="164" fontId="3" fillId="0" borderId="16" xfId="1" applyFont="1" applyFill="1" applyBorder="1" applyAlignment="1" applyProtection="1">
      <alignment horizontal="center" vertical="center" wrapText="1"/>
      <protection locked="0"/>
    </xf>
    <xf numFmtId="0" fontId="5" fillId="2" borderId="2" xfId="3" applyFill="1" applyBorder="1" applyAlignment="1">
      <alignment horizontal="center"/>
    </xf>
    <xf numFmtId="0" fontId="5" fillId="2" borderId="0" xfId="3" applyFill="1" applyBorder="1" applyAlignment="1">
      <alignment horizontal="center"/>
    </xf>
    <xf numFmtId="0" fontId="6" fillId="2" borderId="2" xfId="3" applyFont="1" applyFill="1" applyBorder="1" applyAlignment="1">
      <alignment horizontal="right" vertical="center" wrapText="1"/>
    </xf>
    <xf numFmtId="0" fontId="6" fillId="2" borderId="3" xfId="3" applyFont="1" applyFill="1" applyBorder="1" applyAlignment="1">
      <alignment horizontal="right" vertical="center" wrapText="1"/>
    </xf>
    <xf numFmtId="0" fontId="6" fillId="2" borderId="0" xfId="3" applyFont="1" applyFill="1" applyBorder="1" applyAlignment="1">
      <alignment horizontal="right" vertical="center" wrapText="1"/>
    </xf>
    <xf numFmtId="0" fontId="6" fillId="2" borderId="5" xfId="3" applyFont="1" applyFill="1" applyBorder="1" applyAlignment="1">
      <alignment horizontal="right" vertical="center" wrapText="1"/>
    </xf>
    <xf numFmtId="0" fontId="8" fillId="2" borderId="0" xfId="3" applyFont="1" applyFill="1" applyBorder="1" applyAlignment="1">
      <alignment horizontal="center" vertical="center" wrapText="1"/>
    </xf>
    <xf numFmtId="0" fontId="9" fillId="2" borderId="0" xfId="0" applyFont="1" applyFill="1" applyBorder="1" applyAlignment="1">
      <alignment horizontal="center" vertical="top" wrapText="1"/>
    </xf>
    <xf numFmtId="0" fontId="9" fillId="2" borderId="5" xfId="0" applyFont="1" applyFill="1" applyBorder="1" applyAlignment="1">
      <alignment horizontal="center" vertical="top" wrapText="1"/>
    </xf>
    <xf numFmtId="0" fontId="8" fillId="2" borderId="5" xfId="3" applyFont="1" applyFill="1" applyBorder="1" applyAlignment="1">
      <alignment horizontal="center" vertical="center" wrapText="1"/>
    </xf>
    <xf numFmtId="0" fontId="7" fillId="3" borderId="16" xfId="0" applyFont="1" applyFill="1" applyBorder="1" applyAlignment="1">
      <alignment horizontal="left" vertical="center"/>
    </xf>
    <xf numFmtId="0" fontId="17" fillId="0" borderId="16" xfId="0" applyFont="1" applyBorder="1" applyAlignment="1" applyProtection="1">
      <alignment horizontal="left" vertical="center"/>
      <protection locked="0"/>
    </xf>
    <xf numFmtId="0" fontId="3" fillId="0" borderId="16" xfId="0" applyFont="1" applyBorder="1" applyAlignment="1" applyProtection="1">
      <alignment horizontal="left"/>
      <protection locked="0"/>
    </xf>
    <xf numFmtId="0" fontId="17" fillId="0" borderId="16" xfId="0" applyFont="1" applyBorder="1" applyAlignment="1" applyProtection="1">
      <alignment horizontal="left" vertical="center" wrapText="1"/>
      <protection locked="0"/>
    </xf>
    <xf numFmtId="0" fontId="13" fillId="0" borderId="16" xfId="0" applyFont="1" applyBorder="1" applyAlignment="1" applyProtection="1">
      <alignment horizontal="left" vertical="center" wrapText="1"/>
      <protection locked="0"/>
    </xf>
    <xf numFmtId="0" fontId="12" fillId="3" borderId="16" xfId="0" applyFont="1" applyFill="1" applyBorder="1" applyAlignment="1">
      <alignment horizontal="left" vertical="center"/>
    </xf>
    <xf numFmtId="0" fontId="17" fillId="0" borderId="17" xfId="0" applyFont="1" applyBorder="1" applyAlignment="1" applyProtection="1">
      <alignment horizontal="left" vertical="center" wrapText="1"/>
      <protection locked="0"/>
    </xf>
    <xf numFmtId="0" fontId="17" fillId="0" borderId="14"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0" fillId="3" borderId="9" xfId="0" applyFont="1" applyFill="1" applyBorder="1" applyAlignment="1">
      <alignment horizontal="center" vertical="center"/>
    </xf>
    <xf numFmtId="0" fontId="10" fillId="3" borderId="10" xfId="0" applyFont="1" applyFill="1" applyBorder="1" applyAlignment="1">
      <alignment horizontal="center" vertical="center"/>
    </xf>
    <xf numFmtId="0" fontId="3" fillId="2" borderId="11" xfId="0" applyFont="1" applyFill="1" applyBorder="1" applyAlignment="1">
      <alignment horizontal="center" vertical="center" wrapText="1"/>
    </xf>
    <xf numFmtId="0" fontId="3" fillId="2" borderId="10" xfId="0" applyFont="1" applyFill="1" applyBorder="1" applyAlignment="1">
      <alignment horizontal="center" vertical="center" wrapText="1"/>
    </xf>
    <xf numFmtId="14" fontId="3" fillId="2" borderId="9" xfId="0" applyNumberFormat="1" applyFont="1" applyFill="1" applyBorder="1" applyAlignment="1">
      <alignment horizontal="center" vertical="center"/>
    </xf>
    <xf numFmtId="14" fontId="3" fillId="2" borderId="13" xfId="0" applyNumberFormat="1" applyFont="1" applyFill="1" applyBorder="1" applyAlignment="1">
      <alignment horizontal="center" vertical="center"/>
    </xf>
    <xf numFmtId="0" fontId="10" fillId="2" borderId="1" xfId="0" applyFont="1" applyFill="1" applyBorder="1" applyAlignment="1">
      <alignment horizontal="center" vertical="center"/>
    </xf>
    <xf numFmtId="0" fontId="10" fillId="2" borderId="14" xfId="0" applyFont="1" applyFill="1" applyBorder="1" applyAlignment="1">
      <alignment horizontal="center" vertical="center"/>
    </xf>
    <xf numFmtId="0" fontId="10" fillId="2" borderId="15" xfId="0" applyFont="1" applyFill="1" applyBorder="1" applyAlignment="1">
      <alignment horizontal="center" vertical="center"/>
    </xf>
    <xf numFmtId="0" fontId="10" fillId="4" borderId="4" xfId="0" applyFont="1" applyFill="1" applyBorder="1" applyAlignment="1">
      <alignment horizontal="center" vertical="center" textRotation="90" wrapText="1"/>
    </xf>
    <xf numFmtId="0" fontId="7" fillId="3" borderId="16" xfId="3" applyFont="1" applyFill="1" applyBorder="1" applyAlignment="1">
      <alignment horizontal="left" vertical="center" wrapText="1"/>
    </xf>
    <xf numFmtId="0" fontId="13" fillId="0" borderId="16" xfId="0" applyFont="1" applyBorder="1" applyAlignment="1" applyProtection="1">
      <alignment horizontal="center" vertical="center"/>
      <protection locked="0"/>
    </xf>
    <xf numFmtId="0" fontId="7" fillId="3" borderId="16" xfId="0" applyFont="1" applyFill="1" applyBorder="1" applyAlignment="1">
      <alignment horizontal="left" vertical="center" wrapText="1"/>
    </xf>
    <xf numFmtId="14" fontId="17" fillId="2" borderId="16" xfId="0" applyNumberFormat="1" applyFont="1" applyFill="1" applyBorder="1" applyAlignment="1" applyProtection="1">
      <alignment horizontal="left" vertical="center" wrapText="1"/>
      <protection locked="0"/>
    </xf>
    <xf numFmtId="0" fontId="17" fillId="2" borderId="16" xfId="0" applyFont="1" applyFill="1" applyBorder="1" applyAlignment="1" applyProtection="1">
      <alignment horizontal="left" vertical="center" wrapText="1"/>
      <protection locked="0"/>
    </xf>
    <xf numFmtId="0" fontId="18" fillId="0" borderId="16" xfId="3" applyFont="1" applyFill="1" applyBorder="1" applyAlignment="1" applyProtection="1">
      <alignment horizontal="left" vertical="center" wrapText="1"/>
      <protection locked="0"/>
    </xf>
    <xf numFmtId="0" fontId="13" fillId="0" borderId="16" xfId="0" applyFont="1" applyFill="1" applyBorder="1" applyAlignment="1" applyProtection="1">
      <alignment horizontal="left" vertical="center" wrapText="1"/>
      <protection locked="0"/>
    </xf>
    <xf numFmtId="0" fontId="0" fillId="5" borderId="16" xfId="0" applyFill="1" applyBorder="1" applyAlignment="1">
      <alignment horizontal="center"/>
    </xf>
    <xf numFmtId="0" fontId="10" fillId="0" borderId="1"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7" fillId="0" borderId="17" xfId="0" applyFont="1" applyBorder="1" applyAlignment="1" applyProtection="1">
      <alignment horizontal="center" vertical="center" wrapText="1"/>
      <protection locked="0"/>
    </xf>
    <xf numFmtId="0" fontId="17" fillId="0" borderId="14" xfId="0" applyFont="1" applyBorder="1" applyAlignment="1" applyProtection="1">
      <alignment horizontal="center" vertical="center" wrapText="1"/>
      <protection locked="0"/>
    </xf>
    <xf numFmtId="0" fontId="20" fillId="2" borderId="1" xfId="0" applyFont="1" applyFill="1" applyBorder="1" applyAlignment="1" applyProtection="1">
      <alignment horizontal="center" wrapText="1"/>
      <protection locked="0"/>
    </xf>
    <xf numFmtId="0" fontId="20" fillId="2" borderId="2" xfId="0" applyFont="1" applyFill="1" applyBorder="1" applyAlignment="1" applyProtection="1">
      <alignment horizontal="center" wrapText="1"/>
      <protection locked="0"/>
    </xf>
    <xf numFmtId="0" fontId="20" fillId="2" borderId="3" xfId="0" applyFont="1" applyFill="1" applyBorder="1" applyAlignment="1" applyProtection="1">
      <alignment horizontal="center" wrapText="1"/>
      <protection locked="0"/>
    </xf>
    <xf numFmtId="0" fontId="17" fillId="0" borderId="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2" borderId="6" xfId="0" applyFont="1" applyFill="1" applyBorder="1" applyAlignment="1" applyProtection="1">
      <alignment horizontal="center" vertical="top" wrapText="1"/>
      <protection locked="0"/>
    </xf>
    <xf numFmtId="0" fontId="17" fillId="2" borderId="7" xfId="0" applyFont="1" applyFill="1" applyBorder="1" applyAlignment="1" applyProtection="1">
      <alignment horizontal="center" vertical="top" wrapText="1"/>
      <protection locked="0"/>
    </xf>
    <xf numFmtId="0" fontId="17" fillId="2" borderId="8" xfId="0" applyFont="1" applyFill="1" applyBorder="1" applyAlignment="1" applyProtection="1">
      <alignment horizontal="center" vertical="top" wrapText="1"/>
      <protection locked="0"/>
    </xf>
    <xf numFmtId="0" fontId="17" fillId="0" borderId="16" xfId="0" applyFont="1" applyFill="1" applyBorder="1" applyAlignment="1" applyProtection="1">
      <alignment horizontal="left" vertical="center" wrapText="1"/>
      <protection locked="0"/>
    </xf>
    <xf numFmtId="0" fontId="7" fillId="3" borderId="1" xfId="0" applyFont="1" applyFill="1" applyBorder="1" applyAlignment="1">
      <alignment horizontal="left" vertical="center"/>
    </xf>
    <xf numFmtId="0" fontId="7" fillId="3" borderId="3" xfId="0" applyFont="1" applyFill="1" applyBorder="1" applyAlignment="1">
      <alignment horizontal="left" vertical="center"/>
    </xf>
    <xf numFmtId="0" fontId="7" fillId="3" borderId="4" xfId="0" applyFont="1" applyFill="1" applyBorder="1" applyAlignment="1">
      <alignment horizontal="left" vertical="center"/>
    </xf>
    <xf numFmtId="0" fontId="7" fillId="3" borderId="5" xfId="0" applyFont="1" applyFill="1" applyBorder="1" applyAlignment="1">
      <alignment horizontal="left" vertical="center"/>
    </xf>
    <xf numFmtId="0" fontId="7" fillId="3" borderId="6" xfId="0" applyFont="1" applyFill="1" applyBorder="1" applyAlignment="1">
      <alignment horizontal="left" vertical="center"/>
    </xf>
    <xf numFmtId="0" fontId="7" fillId="3" borderId="8" xfId="0" applyFont="1" applyFill="1" applyBorder="1" applyAlignment="1">
      <alignment horizontal="left" vertical="center"/>
    </xf>
    <xf numFmtId="0" fontId="7" fillId="0" borderId="16" xfId="0" applyFont="1" applyBorder="1" applyAlignment="1" applyProtection="1">
      <alignment horizontal="left" vertical="center" wrapText="1"/>
      <protection locked="0"/>
    </xf>
    <xf numFmtId="9" fontId="21" fillId="0" borderId="16" xfId="2" applyFont="1" applyBorder="1" applyAlignment="1" applyProtection="1">
      <alignment horizontal="left" vertical="center" wrapText="1"/>
      <protection locked="0"/>
    </xf>
    <xf numFmtId="0" fontId="21" fillId="0" borderId="16" xfId="0" applyFont="1" applyBorder="1" applyAlignment="1" applyProtection="1">
      <alignment horizontal="left" vertical="center" wrapText="1"/>
      <protection locked="0"/>
    </xf>
    <xf numFmtId="0" fontId="12" fillId="3" borderId="17" xfId="0" applyFont="1" applyFill="1" applyBorder="1" applyAlignment="1">
      <alignment horizontal="left" vertical="center" wrapText="1"/>
    </xf>
    <xf numFmtId="0" fontId="7" fillId="3" borderId="15" xfId="0" applyFont="1" applyFill="1" applyBorder="1" applyAlignment="1">
      <alignment horizontal="left" vertical="center" wrapText="1"/>
    </xf>
    <xf numFmtId="0" fontId="17" fillId="0" borderId="16" xfId="0" applyFont="1" applyBorder="1" applyAlignment="1" applyProtection="1">
      <alignment horizontal="center" vertical="center" wrapText="1"/>
      <protection locked="0"/>
    </xf>
    <xf numFmtId="0" fontId="10" fillId="2" borderId="0" xfId="0" applyFont="1" applyFill="1" applyBorder="1" applyAlignment="1">
      <alignment horizontal="center" vertical="center"/>
    </xf>
    <xf numFmtId="0" fontId="10" fillId="2" borderId="5" xfId="0" applyFont="1" applyFill="1" applyBorder="1" applyAlignment="1">
      <alignment horizontal="center" vertical="center"/>
    </xf>
    <xf numFmtId="0" fontId="3" fillId="3" borderId="16" xfId="0" applyFont="1" applyFill="1" applyBorder="1" applyAlignment="1">
      <alignment horizontal="center" vertical="center" wrapText="1"/>
    </xf>
    <xf numFmtId="0" fontId="17" fillId="0" borderId="19" xfId="0" applyFont="1" applyBorder="1" applyAlignment="1" applyProtection="1">
      <alignment horizontal="center" vertical="center" wrapText="1"/>
      <protection locked="0"/>
    </xf>
    <xf numFmtId="0" fontId="25" fillId="2" borderId="1" xfId="0" applyFont="1" applyFill="1" applyBorder="1" applyAlignment="1">
      <alignment horizontal="center" vertical="center" wrapText="1"/>
    </xf>
    <xf numFmtId="0" fontId="25" fillId="2" borderId="2" xfId="0" applyFont="1" applyFill="1" applyBorder="1" applyAlignment="1">
      <alignment horizontal="center" vertical="center" wrapText="1"/>
    </xf>
    <xf numFmtId="0" fontId="25" fillId="2" borderId="3" xfId="0" applyFont="1" applyFill="1" applyBorder="1" applyAlignment="1">
      <alignment horizontal="center" vertical="center" wrapText="1"/>
    </xf>
    <xf numFmtId="0" fontId="25" fillId="2" borderId="4" xfId="0" applyFont="1" applyFill="1" applyBorder="1" applyAlignment="1">
      <alignment horizontal="center" vertical="center" wrapText="1"/>
    </xf>
    <xf numFmtId="0" fontId="25" fillId="2" borderId="0" xfId="0" applyFont="1" applyFill="1" applyBorder="1" applyAlignment="1">
      <alignment horizontal="center" vertical="center" wrapText="1"/>
    </xf>
    <xf numFmtId="0" fontId="25" fillId="2" borderId="5" xfId="0" applyFont="1" applyFill="1" applyBorder="1" applyAlignment="1">
      <alignment horizontal="center" vertical="center" wrapText="1"/>
    </xf>
    <xf numFmtId="0" fontId="25" fillId="2" borderId="6" xfId="0" applyFont="1" applyFill="1" applyBorder="1" applyAlignment="1">
      <alignment horizontal="center" vertical="center" wrapText="1"/>
    </xf>
    <xf numFmtId="0" fontId="25" fillId="2" borderId="7" xfId="0" applyFont="1" applyFill="1" applyBorder="1" applyAlignment="1">
      <alignment horizontal="center" vertical="center" wrapText="1"/>
    </xf>
    <xf numFmtId="0" fontId="25" fillId="2" borderId="8" xfId="0" applyFont="1" applyFill="1" applyBorder="1" applyAlignment="1">
      <alignment horizontal="center" vertical="center" wrapText="1"/>
    </xf>
    <xf numFmtId="0" fontId="17" fillId="0" borderId="17" xfId="0" applyFont="1" applyBorder="1" applyAlignment="1" applyProtection="1">
      <alignment horizontal="justify" vertical="center" wrapText="1"/>
      <protection locked="0"/>
    </xf>
    <xf numFmtId="0" fontId="17" fillId="0" borderId="15" xfId="0" applyFont="1" applyBorder="1" applyAlignment="1" applyProtection="1">
      <alignment horizontal="justify" vertical="center" wrapText="1"/>
      <protection locked="0"/>
    </xf>
    <xf numFmtId="0" fontId="17" fillId="0" borderId="14" xfId="0" applyFont="1" applyBorder="1" applyAlignment="1" applyProtection="1">
      <alignment horizontal="justify" vertical="center" wrapText="1"/>
      <protection locked="0"/>
    </xf>
    <xf numFmtId="0" fontId="17" fillId="0" borderId="18" xfId="0" applyFont="1" applyBorder="1" applyAlignment="1" applyProtection="1">
      <alignment horizontal="center" vertical="center" wrapText="1"/>
      <protection locked="0"/>
    </xf>
    <xf numFmtId="0" fontId="29" fillId="2" borderId="1" xfId="0" applyFont="1" applyFill="1" applyBorder="1" applyAlignment="1" applyProtection="1">
      <alignment horizontal="center" wrapText="1"/>
      <protection locked="0"/>
    </xf>
    <xf numFmtId="0" fontId="29" fillId="2" borderId="2" xfId="0" applyFont="1" applyFill="1" applyBorder="1" applyAlignment="1" applyProtection="1">
      <alignment horizontal="center" wrapText="1"/>
      <protection locked="0"/>
    </xf>
    <xf numFmtId="0" fontId="29" fillId="2" borderId="3" xfId="0" applyFont="1" applyFill="1" applyBorder="1" applyAlignment="1" applyProtection="1">
      <alignment horizontal="center" wrapText="1"/>
      <protection locked="0"/>
    </xf>
    <xf numFmtId="0" fontId="3" fillId="0" borderId="16" xfId="0" applyFont="1" applyBorder="1" applyAlignment="1" applyProtection="1">
      <alignment horizontal="left" vertical="center" wrapText="1"/>
      <protection locked="0"/>
    </xf>
    <xf numFmtId="0" fontId="13" fillId="0" borderId="17" xfId="0" applyFont="1" applyBorder="1" applyAlignment="1" applyProtection="1">
      <alignment horizontal="center" vertical="center" wrapText="1"/>
      <protection locked="0"/>
    </xf>
    <xf numFmtId="0" fontId="13" fillId="0" borderId="15" xfId="0" applyFont="1" applyBorder="1" applyAlignment="1" applyProtection="1">
      <alignment horizontal="center" vertical="center" wrapText="1"/>
      <protection locked="0"/>
    </xf>
    <xf numFmtId="0" fontId="17" fillId="0" borderId="16" xfId="0" applyFont="1" applyBorder="1" applyAlignment="1" applyProtection="1">
      <alignment horizontal="justify" vertical="center" wrapText="1"/>
      <protection locked="0"/>
    </xf>
    <xf numFmtId="0" fontId="17" fillId="0" borderId="15" xfId="0" applyFont="1" applyBorder="1" applyAlignment="1" applyProtection="1">
      <alignment horizontal="center" vertical="center" wrapText="1"/>
      <protection locked="0"/>
    </xf>
  </cellXfs>
  <cellStyles count="5">
    <cellStyle name="Millares" xfId="1" builtinId="3"/>
    <cellStyle name="Normal" xfId="0" builtinId="0"/>
    <cellStyle name="Normal 3 2" xfId="4"/>
    <cellStyle name="Normal_Hoja1" xfId="3"/>
    <cellStyle name="Porcentaje" xfId="2" builtinId="5"/>
  </cellStyles>
  <dxfs count="9">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'IN.07.AC'!$C$54</c:f>
              <c:strCache>
                <c:ptCount val="1"/>
                <c:pt idx="0">
                  <c:v>META DEL PERIODO
(Si aplica)</c:v>
                </c:pt>
              </c:strCache>
            </c:strRef>
          </c:tx>
          <c:spPr>
            <a:solidFill>
              <a:schemeClr val="tx2">
                <a:lumMod val="60000"/>
                <a:lumOff val="40000"/>
              </a:schemeClr>
            </a:solidFill>
          </c:spPr>
          <c:invertIfNegative val="0"/>
          <c:dLbls>
            <c:dLbl>
              <c:idx val="0"/>
              <c:layout>
                <c:manualLayout>
                  <c:x val="-2.6264967168791044E-2"/>
                  <c:y val="0"/>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852C-4BFB-AD65-20DB0991D08D}"/>
                </c:ext>
              </c:extLst>
            </c:dLbl>
            <c:dLbl>
              <c:idx val="1"/>
              <c:layout>
                <c:manualLayout>
                  <c:x val="-1.699497875627657E-2"/>
                  <c:y val="1.3745704467353952E-2"/>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1-852C-4BFB-AD65-20DB0991D08D}"/>
                </c:ext>
              </c:extLst>
            </c:dLbl>
            <c:dLbl>
              <c:idx val="2"/>
              <c:layout>
                <c:manualLayout>
                  <c:x val="-1.3904982618771754E-2"/>
                  <c:y val="2.0618556701030927E-2"/>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2-852C-4BFB-AD65-20DB0991D08D}"/>
                </c:ext>
              </c:extLst>
            </c:dLbl>
            <c:dLbl>
              <c:idx val="3"/>
              <c:layout>
                <c:manualLayout>
                  <c:x val="-1.0814986481266898E-2"/>
                  <c:y val="0"/>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3-852C-4BFB-AD65-20DB0991D08D}"/>
                </c:ext>
              </c:extLst>
            </c:dLbl>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'IN.07.AC'!$A$55:$A$62</c:f>
              <c:numCache>
                <c:formatCode>General</c:formatCode>
                <c:ptCount val="8"/>
                <c:pt idx="0">
                  <c:v>2016</c:v>
                </c:pt>
                <c:pt idx="1">
                  <c:v>2017</c:v>
                </c:pt>
                <c:pt idx="2">
                  <c:v>2018</c:v>
                </c:pt>
                <c:pt idx="3">
                  <c:v>2019</c:v>
                </c:pt>
                <c:pt idx="4">
                  <c:v>2020</c:v>
                </c:pt>
                <c:pt idx="5">
                  <c:v>2021</c:v>
                </c:pt>
                <c:pt idx="6">
                  <c:v>2022</c:v>
                </c:pt>
                <c:pt idx="7">
                  <c:v>2023</c:v>
                </c:pt>
              </c:numCache>
            </c:numRef>
          </c:cat>
          <c:val>
            <c:numRef>
              <c:f>'IN.07.AC'!$C$55:$C$62</c:f>
              <c:numCache>
                <c:formatCode>0</c:formatCode>
                <c:ptCount val="8"/>
                <c:pt idx="0">
                  <c:v>0</c:v>
                </c:pt>
                <c:pt idx="1">
                  <c:v>27.2</c:v>
                </c:pt>
                <c:pt idx="2">
                  <c:v>27</c:v>
                </c:pt>
                <c:pt idx="3">
                  <c:v>27</c:v>
                </c:pt>
              </c:numCache>
            </c:numRef>
          </c:val>
          <c:extLst>
            <c:ext xmlns:c16="http://schemas.microsoft.com/office/drawing/2014/chart" uri="{C3380CC4-5D6E-409C-BE32-E72D297353CC}">
              <c16:uniqueId val="{00000004-852C-4BFB-AD65-20DB0991D08D}"/>
            </c:ext>
          </c:extLst>
        </c:ser>
        <c:ser>
          <c:idx val="3"/>
          <c:order val="1"/>
          <c:tx>
            <c:strRef>
              <c:f>'IN.07.AC'!$G$54</c:f>
              <c:strCache>
                <c:ptCount val="1"/>
                <c:pt idx="0">
                  <c:v>RESULTADO
kW-h/persona-mes</c:v>
                </c:pt>
              </c:strCache>
            </c:strRef>
          </c:tx>
          <c:spPr>
            <a:solidFill>
              <a:srgbClr val="7030A0"/>
            </a:solidFill>
          </c:spPr>
          <c:invertIfNegative val="0"/>
          <c:dLbls>
            <c:dLbl>
              <c:idx val="0"/>
              <c:layout>
                <c:manualLayout>
                  <c:x val="-7.0811593462915368E-18"/>
                  <c:y val="-4.1237113402061855E-2"/>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5-852C-4BFB-AD65-20DB0991D08D}"/>
                </c:ext>
              </c:extLst>
            </c:dLbl>
            <c:dLbl>
              <c:idx val="2"/>
              <c:layout>
                <c:manualLayout>
                  <c:x val="6.1799922750096561E-3"/>
                  <c:y val="-2.7491408934707903E-2"/>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6-852C-4BFB-AD65-20DB0991D08D}"/>
                </c:ext>
              </c:extLst>
            </c:dLbl>
            <c:dLbl>
              <c:idx val="3"/>
              <c:layout>
                <c:manualLayout>
                  <c:x val="1.2359984550019312E-2"/>
                  <c:y val="-6.8728522336769836E-3"/>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7-852C-4BFB-AD65-20DB0991D08D}"/>
                </c:ext>
              </c:extLst>
            </c:dLbl>
            <c:dLbl>
              <c:idx val="4"/>
              <c:layout>
                <c:manualLayout>
                  <c:x val="2.7809965237543338E-2"/>
                  <c:y val="-6.8728522336769758E-3"/>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852C-4BFB-AD65-20DB0991D08D}"/>
                </c:ext>
              </c:extLst>
            </c:dLbl>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numRef>
              <c:f>'IN.07.AC'!$A$55:$A$62</c:f>
              <c:numCache>
                <c:formatCode>General</c:formatCode>
                <c:ptCount val="8"/>
                <c:pt idx="0">
                  <c:v>2016</c:v>
                </c:pt>
                <c:pt idx="1">
                  <c:v>2017</c:v>
                </c:pt>
                <c:pt idx="2">
                  <c:v>2018</c:v>
                </c:pt>
                <c:pt idx="3">
                  <c:v>2019</c:v>
                </c:pt>
                <c:pt idx="4">
                  <c:v>2020</c:v>
                </c:pt>
                <c:pt idx="5">
                  <c:v>2021</c:v>
                </c:pt>
                <c:pt idx="6">
                  <c:v>2022</c:v>
                </c:pt>
                <c:pt idx="7">
                  <c:v>2023</c:v>
                </c:pt>
              </c:numCache>
            </c:numRef>
          </c:cat>
          <c:val>
            <c:numRef>
              <c:f>'IN.07.AC'!$G$55:$G$62</c:f>
              <c:numCache>
                <c:formatCode>0.00</c:formatCode>
                <c:ptCount val="8"/>
                <c:pt idx="0">
                  <c:v>12.40727103190205</c:v>
                </c:pt>
                <c:pt idx="1">
                  <c:v>13.393246391280835</c:v>
                </c:pt>
                <c:pt idx="2">
                  <c:v>17.54849885381741</c:v>
                </c:pt>
                <c:pt idx="3">
                  <c:v>12.855798259634168</c:v>
                </c:pt>
              </c:numCache>
            </c:numRef>
          </c:val>
          <c:extLst>
            <c:ext xmlns:c16="http://schemas.microsoft.com/office/drawing/2014/chart" uri="{C3380CC4-5D6E-409C-BE32-E72D297353CC}">
              <c16:uniqueId val="{00000009-852C-4BFB-AD65-20DB0991D08D}"/>
            </c:ext>
          </c:extLst>
        </c:ser>
        <c:dLbls>
          <c:showLegendKey val="0"/>
          <c:showVal val="0"/>
          <c:showCatName val="0"/>
          <c:showSerName val="0"/>
          <c:showPercent val="0"/>
          <c:showBubbleSize val="0"/>
        </c:dLbls>
        <c:gapWidth val="150"/>
        <c:axId val="359342728"/>
        <c:axId val="359338416"/>
      </c:barChart>
      <c:catAx>
        <c:axId val="359342728"/>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359338416"/>
        <c:crosses val="autoZero"/>
        <c:auto val="1"/>
        <c:lblAlgn val="ctr"/>
        <c:lblOffset val="100"/>
        <c:noMultiLvlLbl val="0"/>
      </c:catAx>
      <c:valAx>
        <c:axId val="359338416"/>
        <c:scaling>
          <c:orientation val="minMax"/>
        </c:scaling>
        <c:delete val="1"/>
        <c:axPos val="l"/>
        <c:numFmt formatCode="0" sourceLinked="1"/>
        <c:majorTickMark val="out"/>
        <c:minorTickMark val="none"/>
        <c:tickLblPos val="nextTo"/>
        <c:crossAx val="359342728"/>
        <c:crosses val="autoZero"/>
        <c:crossBetween val="between"/>
      </c:valAx>
      <c:spPr>
        <a:pattFill prst="pct5">
          <a:fgClr>
            <a:schemeClr val="accent3">
              <a:lumMod val="75000"/>
            </a:schemeClr>
          </a:fgClr>
          <a:bgClr>
            <a:schemeClr val="bg1"/>
          </a:bgClr>
        </a:pattFill>
      </c:spPr>
    </c:plotArea>
    <c:legend>
      <c:legendPos val="r"/>
      <c:layout>
        <c:manualLayout>
          <c:xMode val="edge"/>
          <c:yMode val="edge"/>
          <c:x val="0.83200687358026437"/>
          <c:y val="7.7322293476202078E-2"/>
          <c:w val="0.16338853383237406"/>
          <c:h val="0.78353491895987226"/>
        </c:manualLayout>
      </c:layout>
      <c:overlay val="0"/>
      <c:txPr>
        <a:bodyPr/>
        <a:lstStyle/>
        <a:p>
          <a:pPr>
            <a:defRPr sz="710" b="0" i="0" u="none" strike="noStrike" baseline="0">
              <a:solidFill>
                <a:srgbClr val="000000"/>
              </a:solidFill>
              <a:latin typeface="Calibri"/>
              <a:ea typeface="Calibri"/>
              <a:cs typeface="Calibri"/>
            </a:defRPr>
          </a:pPr>
          <a:endParaRPr lang="es-CO"/>
        </a:p>
      </c:txPr>
    </c:legend>
    <c:plotVisOnly val="1"/>
    <c:dispBlanksAs val="gap"/>
    <c:showDLblsOverMax val="0"/>
  </c:chart>
  <c:spPr>
    <a:solidFill>
      <a:schemeClr val="accent3">
        <a:lumMod val="75000"/>
        <a:alpha val="16000"/>
      </a:schemeClr>
    </a:solidFill>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033" l="0.70000000000000029" r="0.70000000000000029" t="0.75000000000000033" header="0.30000000000000016" footer="0.30000000000000016"/>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'IN.08.AC'!$C$54</c:f>
              <c:strCache>
                <c:ptCount val="1"/>
                <c:pt idx="0">
                  <c:v>META DEL PERIODO
(Si aplica)</c:v>
                </c:pt>
              </c:strCache>
            </c:strRef>
          </c:tx>
          <c:spPr>
            <a:solidFill>
              <a:schemeClr val="tx2">
                <a:lumMod val="60000"/>
                <a:lumOff val="40000"/>
              </a:schemeClr>
            </a:solidFill>
          </c:spPr>
          <c:invertIfNegative val="0"/>
          <c:dLbls>
            <c:dLbl>
              <c:idx val="0"/>
              <c:layout>
                <c:manualLayout>
                  <c:x val="-2.6264967168791044E-2"/>
                  <c:y val="0"/>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DE0C-478D-8386-386A8AD7097B}"/>
                </c:ext>
              </c:extLst>
            </c:dLbl>
            <c:dLbl>
              <c:idx val="1"/>
              <c:layout>
                <c:manualLayout>
                  <c:x val="-1.699497875627657E-2"/>
                  <c:y val="1.3745704467353952E-2"/>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E0C-478D-8386-386A8AD7097B}"/>
                </c:ext>
              </c:extLst>
            </c:dLbl>
            <c:dLbl>
              <c:idx val="2"/>
              <c:layout>
                <c:manualLayout>
                  <c:x val="-1.3904982618771754E-2"/>
                  <c:y val="2.0618556701030927E-2"/>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DE0C-478D-8386-386A8AD7097B}"/>
                </c:ext>
              </c:extLst>
            </c:dLbl>
            <c:dLbl>
              <c:idx val="3"/>
              <c:layout>
                <c:manualLayout>
                  <c:x val="-1.0814986481266898E-2"/>
                  <c:y val="0"/>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E0C-478D-8386-386A8AD7097B}"/>
                </c:ext>
              </c:extLst>
            </c:dLbl>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'IN.08.AC'!$A$55:$A$62</c:f>
              <c:numCache>
                <c:formatCode>General</c:formatCode>
                <c:ptCount val="8"/>
                <c:pt idx="0">
                  <c:v>2016</c:v>
                </c:pt>
                <c:pt idx="1">
                  <c:v>2017</c:v>
                </c:pt>
                <c:pt idx="2">
                  <c:v>2018</c:v>
                </c:pt>
                <c:pt idx="3">
                  <c:v>2019</c:v>
                </c:pt>
                <c:pt idx="4">
                  <c:v>2020</c:v>
                </c:pt>
                <c:pt idx="5">
                  <c:v>2021</c:v>
                </c:pt>
                <c:pt idx="6">
                  <c:v>2022</c:v>
                </c:pt>
                <c:pt idx="7">
                  <c:v>2023</c:v>
                </c:pt>
              </c:numCache>
            </c:numRef>
          </c:cat>
          <c:val>
            <c:numRef>
              <c:f>'IN.08.AC'!$C$55:$C$62</c:f>
              <c:numCache>
                <c:formatCode>0.000</c:formatCode>
                <c:ptCount val="8"/>
                <c:pt idx="0" formatCode="0">
                  <c:v>0</c:v>
                </c:pt>
                <c:pt idx="1">
                  <c:v>2.5000000000000001E-2</c:v>
                </c:pt>
                <c:pt idx="2">
                  <c:v>2.5000000000000001E-2</c:v>
                </c:pt>
                <c:pt idx="3">
                  <c:v>2.5000000000000001E-2</c:v>
                </c:pt>
              </c:numCache>
            </c:numRef>
          </c:val>
          <c:extLst>
            <c:ext xmlns:c16="http://schemas.microsoft.com/office/drawing/2014/chart" uri="{C3380CC4-5D6E-409C-BE32-E72D297353CC}">
              <c16:uniqueId val="{00000004-DE0C-478D-8386-386A8AD7097B}"/>
            </c:ext>
          </c:extLst>
        </c:ser>
        <c:ser>
          <c:idx val="3"/>
          <c:order val="1"/>
          <c:tx>
            <c:strRef>
              <c:f>'IN.08.AC'!$G$54</c:f>
              <c:strCache>
                <c:ptCount val="1"/>
                <c:pt idx="0">
                  <c:v>RESULTADO  m³/persona-día</c:v>
                </c:pt>
              </c:strCache>
            </c:strRef>
          </c:tx>
          <c:spPr>
            <a:solidFill>
              <a:srgbClr val="7030A0"/>
            </a:solidFill>
          </c:spPr>
          <c:invertIfNegative val="0"/>
          <c:dLbls>
            <c:dLbl>
              <c:idx val="0"/>
              <c:layout>
                <c:manualLayout>
                  <c:x val="-7.0811593462915368E-18"/>
                  <c:y val="-4.1237113402061855E-2"/>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E0C-478D-8386-386A8AD7097B}"/>
                </c:ext>
              </c:extLst>
            </c:dLbl>
            <c:dLbl>
              <c:idx val="2"/>
              <c:layout>
                <c:manualLayout>
                  <c:x val="6.1799922750096561E-3"/>
                  <c:y val="-2.7491408934707903E-2"/>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DE0C-478D-8386-386A8AD7097B}"/>
                </c:ext>
              </c:extLst>
            </c:dLbl>
            <c:dLbl>
              <c:idx val="3"/>
              <c:layout>
                <c:manualLayout>
                  <c:x val="1.2359984550019312E-2"/>
                  <c:y val="-6.8728522336769836E-3"/>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E0C-478D-8386-386A8AD7097B}"/>
                </c:ext>
              </c:extLst>
            </c:dLbl>
            <c:dLbl>
              <c:idx val="4"/>
              <c:layout>
                <c:manualLayout>
                  <c:x val="2.7809965237543338E-2"/>
                  <c:y val="-6.8728522336769758E-3"/>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DE0C-478D-8386-386A8AD7097B}"/>
                </c:ext>
              </c:extLst>
            </c:dLbl>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'IN.08.AC'!$A$55:$A$62</c:f>
              <c:numCache>
                <c:formatCode>General</c:formatCode>
                <c:ptCount val="8"/>
                <c:pt idx="0">
                  <c:v>2016</c:v>
                </c:pt>
                <c:pt idx="1">
                  <c:v>2017</c:v>
                </c:pt>
                <c:pt idx="2">
                  <c:v>2018</c:v>
                </c:pt>
                <c:pt idx="3">
                  <c:v>2019</c:v>
                </c:pt>
                <c:pt idx="4">
                  <c:v>2020</c:v>
                </c:pt>
                <c:pt idx="5">
                  <c:v>2021</c:v>
                </c:pt>
                <c:pt idx="6">
                  <c:v>2022</c:v>
                </c:pt>
                <c:pt idx="7">
                  <c:v>2023</c:v>
                </c:pt>
              </c:numCache>
            </c:numRef>
          </c:cat>
          <c:val>
            <c:numRef>
              <c:f>'IN.08.AC'!$G$55:$G$62</c:f>
              <c:numCache>
                <c:formatCode>0.0000</c:formatCode>
                <c:ptCount val="8"/>
                <c:pt idx="0">
                  <c:v>1.5933877064445927E-2</c:v>
                </c:pt>
                <c:pt idx="1">
                  <c:v>1.849358363784355E-2</c:v>
                </c:pt>
                <c:pt idx="2">
                  <c:v>1.0935576732181854E-2</c:v>
                </c:pt>
                <c:pt idx="3">
                  <c:v>1.1052656152244354E-2</c:v>
                </c:pt>
              </c:numCache>
            </c:numRef>
          </c:val>
          <c:extLst>
            <c:ext xmlns:c16="http://schemas.microsoft.com/office/drawing/2014/chart" uri="{C3380CC4-5D6E-409C-BE32-E72D297353CC}">
              <c16:uniqueId val="{00000009-DE0C-478D-8386-386A8AD7097B}"/>
            </c:ext>
          </c:extLst>
        </c:ser>
        <c:dLbls>
          <c:showLegendKey val="0"/>
          <c:showVal val="0"/>
          <c:showCatName val="0"/>
          <c:showSerName val="0"/>
          <c:showPercent val="0"/>
          <c:showBubbleSize val="0"/>
        </c:dLbls>
        <c:gapWidth val="150"/>
        <c:axId val="359340768"/>
        <c:axId val="359341160"/>
      </c:barChart>
      <c:catAx>
        <c:axId val="359340768"/>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359341160"/>
        <c:crosses val="autoZero"/>
        <c:auto val="1"/>
        <c:lblAlgn val="ctr"/>
        <c:lblOffset val="100"/>
        <c:noMultiLvlLbl val="0"/>
      </c:catAx>
      <c:valAx>
        <c:axId val="359341160"/>
        <c:scaling>
          <c:orientation val="minMax"/>
        </c:scaling>
        <c:delete val="1"/>
        <c:axPos val="l"/>
        <c:numFmt formatCode="0" sourceLinked="1"/>
        <c:majorTickMark val="out"/>
        <c:minorTickMark val="none"/>
        <c:tickLblPos val="nextTo"/>
        <c:crossAx val="359340768"/>
        <c:crosses val="autoZero"/>
        <c:crossBetween val="between"/>
      </c:valAx>
      <c:spPr>
        <a:pattFill prst="pct5">
          <a:fgClr>
            <a:schemeClr val="accent3">
              <a:lumMod val="75000"/>
            </a:schemeClr>
          </a:fgClr>
          <a:bgClr>
            <a:schemeClr val="bg1"/>
          </a:bgClr>
        </a:pattFill>
      </c:spPr>
    </c:plotArea>
    <c:legend>
      <c:legendPos val="r"/>
      <c:layout>
        <c:manualLayout>
          <c:xMode val="edge"/>
          <c:yMode val="edge"/>
          <c:x val="0.83200688558194424"/>
          <c:y val="7.7322293476202078E-2"/>
          <c:w val="0.16338853355960858"/>
          <c:h val="0.78353491895987226"/>
        </c:manualLayout>
      </c:layout>
      <c:overlay val="0"/>
      <c:txPr>
        <a:bodyPr/>
        <a:lstStyle/>
        <a:p>
          <a:pPr>
            <a:defRPr sz="710" b="0" i="0" u="none" strike="noStrike" baseline="0">
              <a:solidFill>
                <a:srgbClr val="000000"/>
              </a:solidFill>
              <a:latin typeface="Calibri"/>
              <a:ea typeface="Calibri"/>
              <a:cs typeface="Calibri"/>
            </a:defRPr>
          </a:pPr>
          <a:endParaRPr lang="es-CO"/>
        </a:p>
      </c:txPr>
    </c:legend>
    <c:plotVisOnly val="1"/>
    <c:dispBlanksAs val="gap"/>
    <c:showDLblsOverMax val="0"/>
  </c:chart>
  <c:spPr>
    <a:solidFill>
      <a:schemeClr val="accent3">
        <a:lumMod val="75000"/>
        <a:alpha val="16000"/>
      </a:schemeClr>
    </a:solidFill>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033" l="0.70000000000000029" r="0.70000000000000029" t="0.75000000000000033" header="0.30000000000000016" footer="0.30000000000000016"/>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'IN.09.AC'!$C$54</c:f>
              <c:strCache>
                <c:ptCount val="1"/>
                <c:pt idx="0">
                  <c:v>META DEL PERIODO
(Si aplica)</c:v>
                </c:pt>
              </c:strCache>
            </c:strRef>
          </c:tx>
          <c:spPr>
            <a:solidFill>
              <a:schemeClr val="tx2">
                <a:lumMod val="60000"/>
                <a:lumOff val="40000"/>
              </a:schemeClr>
            </a:solidFill>
          </c:spPr>
          <c:invertIfNegative val="0"/>
          <c:dLbls>
            <c:dLbl>
              <c:idx val="0"/>
              <c:layout>
                <c:manualLayout>
                  <c:x val="-2.6264967168791044E-2"/>
                  <c:y val="0"/>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16BA-4BB7-BBAD-4FF887016F72}"/>
                </c:ext>
              </c:extLst>
            </c:dLbl>
            <c:dLbl>
              <c:idx val="1"/>
              <c:layout>
                <c:manualLayout>
                  <c:x val="-1.699497875627657E-2"/>
                  <c:y val="1.3745704467353952E-2"/>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16BA-4BB7-BBAD-4FF887016F72}"/>
                </c:ext>
              </c:extLst>
            </c:dLbl>
            <c:dLbl>
              <c:idx val="2"/>
              <c:layout>
                <c:manualLayout>
                  <c:x val="-1.3904982618771754E-2"/>
                  <c:y val="2.0618556701030927E-2"/>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16BA-4BB7-BBAD-4FF887016F72}"/>
                </c:ext>
              </c:extLst>
            </c:dLbl>
            <c:dLbl>
              <c:idx val="3"/>
              <c:layout>
                <c:manualLayout>
                  <c:x val="-1.0814986481266898E-2"/>
                  <c:y val="0"/>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16BA-4BB7-BBAD-4FF887016F72}"/>
                </c:ext>
              </c:extLst>
            </c:dLbl>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'IN.09.AC'!$A$55:$A$62</c:f>
              <c:numCache>
                <c:formatCode>General</c:formatCode>
                <c:ptCount val="8"/>
                <c:pt idx="0">
                  <c:v>2016</c:v>
                </c:pt>
                <c:pt idx="1">
                  <c:v>2017</c:v>
                </c:pt>
                <c:pt idx="2">
                  <c:v>2018</c:v>
                </c:pt>
                <c:pt idx="3">
                  <c:v>2019</c:v>
                </c:pt>
                <c:pt idx="4">
                  <c:v>2020</c:v>
                </c:pt>
                <c:pt idx="5">
                  <c:v>2021</c:v>
                </c:pt>
                <c:pt idx="6">
                  <c:v>2022</c:v>
                </c:pt>
                <c:pt idx="7">
                  <c:v>2023</c:v>
                </c:pt>
              </c:numCache>
            </c:numRef>
          </c:cat>
          <c:val>
            <c:numRef>
              <c:f>'IN.09.AC'!$C$55:$C$62</c:f>
              <c:numCache>
                <c:formatCode>0%</c:formatCode>
                <c:ptCount val="8"/>
                <c:pt idx="0" formatCode="0.00">
                  <c:v>0</c:v>
                </c:pt>
                <c:pt idx="1">
                  <c:v>0.11</c:v>
                </c:pt>
                <c:pt idx="2">
                  <c:v>0.11</c:v>
                </c:pt>
                <c:pt idx="3">
                  <c:v>0.11</c:v>
                </c:pt>
              </c:numCache>
            </c:numRef>
          </c:val>
          <c:extLst>
            <c:ext xmlns:c16="http://schemas.microsoft.com/office/drawing/2014/chart" uri="{C3380CC4-5D6E-409C-BE32-E72D297353CC}">
              <c16:uniqueId val="{00000004-16BA-4BB7-BBAD-4FF887016F72}"/>
            </c:ext>
          </c:extLst>
        </c:ser>
        <c:ser>
          <c:idx val="3"/>
          <c:order val="1"/>
          <c:tx>
            <c:strRef>
              <c:f>'IN.09.AC'!$G$54</c:f>
              <c:strCache>
                <c:ptCount val="1"/>
                <c:pt idx="0">
                  <c:v>RESULTADO  %</c:v>
                </c:pt>
              </c:strCache>
            </c:strRef>
          </c:tx>
          <c:spPr>
            <a:solidFill>
              <a:srgbClr val="7030A0"/>
            </a:solidFill>
          </c:spPr>
          <c:invertIfNegative val="0"/>
          <c:dLbls>
            <c:dLbl>
              <c:idx val="0"/>
              <c:layout>
                <c:manualLayout>
                  <c:x val="-7.0811593462915368E-18"/>
                  <c:y val="-4.1237113402061855E-2"/>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16BA-4BB7-BBAD-4FF887016F72}"/>
                </c:ext>
              </c:extLst>
            </c:dLbl>
            <c:dLbl>
              <c:idx val="2"/>
              <c:layout>
                <c:manualLayout>
                  <c:x val="6.1799922750096561E-3"/>
                  <c:y val="-2.7491408934707903E-2"/>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16BA-4BB7-BBAD-4FF887016F72}"/>
                </c:ext>
              </c:extLst>
            </c:dLbl>
            <c:dLbl>
              <c:idx val="3"/>
              <c:layout>
                <c:manualLayout>
                  <c:x val="1.2359984550019312E-2"/>
                  <c:y val="-6.8728522336769836E-3"/>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16BA-4BB7-BBAD-4FF887016F72}"/>
                </c:ext>
              </c:extLst>
            </c:dLbl>
            <c:dLbl>
              <c:idx val="4"/>
              <c:layout>
                <c:manualLayout>
                  <c:x val="2.7809965237543338E-2"/>
                  <c:y val="-6.8728522336769758E-3"/>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16BA-4BB7-BBAD-4FF887016F72}"/>
                </c:ext>
              </c:extLst>
            </c:dLbl>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'IN.09.AC'!$A$55:$A$62</c:f>
              <c:numCache>
                <c:formatCode>General</c:formatCode>
                <c:ptCount val="8"/>
                <c:pt idx="0">
                  <c:v>2016</c:v>
                </c:pt>
                <c:pt idx="1">
                  <c:v>2017</c:v>
                </c:pt>
                <c:pt idx="2">
                  <c:v>2018</c:v>
                </c:pt>
                <c:pt idx="3">
                  <c:v>2019</c:v>
                </c:pt>
                <c:pt idx="4">
                  <c:v>2020</c:v>
                </c:pt>
                <c:pt idx="5">
                  <c:v>2021</c:v>
                </c:pt>
                <c:pt idx="6">
                  <c:v>2022</c:v>
                </c:pt>
                <c:pt idx="7">
                  <c:v>2023</c:v>
                </c:pt>
              </c:numCache>
            </c:numRef>
          </c:cat>
          <c:val>
            <c:numRef>
              <c:f>'IN.09.AC'!$G$55:$G$62</c:f>
              <c:numCache>
                <c:formatCode>0.00%</c:formatCode>
                <c:ptCount val="8"/>
                <c:pt idx="0">
                  <c:v>0.11076362888898678</c:v>
                </c:pt>
                <c:pt idx="1">
                  <c:v>0.18703802429289801</c:v>
                </c:pt>
                <c:pt idx="2">
                  <c:v>0.17251164457183804</c:v>
                </c:pt>
                <c:pt idx="3">
                  <c:v>0.11811678589253036</c:v>
                </c:pt>
              </c:numCache>
            </c:numRef>
          </c:val>
          <c:extLst>
            <c:ext xmlns:c16="http://schemas.microsoft.com/office/drawing/2014/chart" uri="{C3380CC4-5D6E-409C-BE32-E72D297353CC}">
              <c16:uniqueId val="{00000009-16BA-4BB7-BBAD-4FF887016F72}"/>
            </c:ext>
          </c:extLst>
        </c:ser>
        <c:dLbls>
          <c:showLegendKey val="0"/>
          <c:showVal val="0"/>
          <c:showCatName val="0"/>
          <c:showSerName val="0"/>
          <c:showPercent val="0"/>
          <c:showBubbleSize val="0"/>
        </c:dLbls>
        <c:gapWidth val="150"/>
        <c:axId val="318507080"/>
        <c:axId val="318508648"/>
      </c:barChart>
      <c:catAx>
        <c:axId val="318507080"/>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318508648"/>
        <c:crosses val="autoZero"/>
        <c:auto val="1"/>
        <c:lblAlgn val="ctr"/>
        <c:lblOffset val="100"/>
        <c:noMultiLvlLbl val="0"/>
      </c:catAx>
      <c:valAx>
        <c:axId val="318508648"/>
        <c:scaling>
          <c:orientation val="minMax"/>
        </c:scaling>
        <c:delete val="1"/>
        <c:axPos val="l"/>
        <c:numFmt formatCode="0.00" sourceLinked="1"/>
        <c:majorTickMark val="out"/>
        <c:minorTickMark val="none"/>
        <c:tickLblPos val="nextTo"/>
        <c:crossAx val="318507080"/>
        <c:crosses val="autoZero"/>
        <c:crossBetween val="between"/>
      </c:valAx>
      <c:spPr>
        <a:pattFill prst="pct5">
          <a:fgClr>
            <a:schemeClr val="accent3">
              <a:lumMod val="75000"/>
            </a:schemeClr>
          </a:fgClr>
          <a:bgClr>
            <a:schemeClr val="bg1"/>
          </a:bgClr>
        </a:pattFill>
      </c:spPr>
    </c:plotArea>
    <c:legend>
      <c:legendPos val="r"/>
      <c:layout>
        <c:manualLayout>
          <c:xMode val="edge"/>
          <c:yMode val="edge"/>
          <c:x val="0.83200688558194424"/>
          <c:y val="7.7322293476202078E-2"/>
          <c:w val="0.16338853355960858"/>
          <c:h val="0.78353491895987226"/>
        </c:manualLayout>
      </c:layout>
      <c:overlay val="0"/>
      <c:txPr>
        <a:bodyPr/>
        <a:lstStyle/>
        <a:p>
          <a:pPr>
            <a:defRPr sz="710" b="0" i="0" u="none" strike="noStrike" baseline="0">
              <a:solidFill>
                <a:srgbClr val="000000"/>
              </a:solidFill>
              <a:latin typeface="Calibri"/>
              <a:ea typeface="Calibri"/>
              <a:cs typeface="Calibri"/>
            </a:defRPr>
          </a:pPr>
          <a:endParaRPr lang="es-CO"/>
        </a:p>
      </c:txPr>
    </c:legend>
    <c:plotVisOnly val="1"/>
    <c:dispBlanksAs val="gap"/>
    <c:showDLblsOverMax val="0"/>
  </c:chart>
  <c:spPr>
    <a:solidFill>
      <a:schemeClr val="accent3">
        <a:lumMod val="75000"/>
        <a:alpha val="16000"/>
      </a:schemeClr>
    </a:solidFill>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033" l="0.70000000000000029" r="0.70000000000000029" t="0.75000000000000033" header="0.30000000000000016" footer="0.30000000000000016"/>
    <c:pageSetup/>
  </c:printSettings>
</c:chartSpace>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chart" Target="../charts/chart1.xml"/><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wmf"/><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chart" Target="../charts/chart2.xml"/><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wmf"/><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3.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chart" Target="../charts/chart3.xml"/><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wmf"/><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8</xdr:col>
      <xdr:colOff>1590675</xdr:colOff>
      <xdr:row>5</xdr:row>
      <xdr:rowOff>171450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33350"/>
          <a:ext cx="761047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123825</xdr:colOff>
      <xdr:row>1</xdr:row>
      <xdr:rowOff>133350</xdr:rowOff>
    </xdr:from>
    <xdr:to>
      <xdr:col>2</xdr:col>
      <xdr:colOff>733425</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3975" y="257175"/>
          <a:ext cx="6096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504825</xdr:colOff>
      <xdr:row>1</xdr:row>
      <xdr:rowOff>38100</xdr:rowOff>
    </xdr:from>
    <xdr:to>
      <xdr:col>10</xdr:col>
      <xdr:colOff>57150</xdr:colOff>
      <xdr:row>4</xdr:row>
      <xdr:rowOff>38100</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38700" y="161925"/>
          <a:ext cx="48387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659131</xdr:colOff>
      <xdr:row>4</xdr:row>
      <xdr:rowOff>95250</xdr:rowOff>
    </xdr:from>
    <xdr:to>
      <xdr:col>8</xdr:col>
      <xdr:colOff>302849</xdr:colOff>
      <xdr:row>5</xdr:row>
      <xdr:rowOff>152400</xdr:rowOff>
    </xdr:to>
    <xdr:sp macro="" textlink="">
      <xdr:nvSpPr>
        <xdr:cNvPr id="5" name="5 CuadroTexto"/>
        <xdr:cNvSpPr txBox="1"/>
      </xdr:nvSpPr>
      <xdr:spPr>
        <a:xfrm>
          <a:off x="3973831" y="819150"/>
          <a:ext cx="3472768"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476250</xdr:colOff>
      <xdr:row>12</xdr:row>
      <xdr:rowOff>161925</xdr:rowOff>
    </xdr:to>
    <xdr:grpSp>
      <xdr:nvGrpSpPr>
        <xdr:cNvPr id="6" name="27 Grupo"/>
        <xdr:cNvGrpSpPr>
          <a:grpSpLocks/>
        </xdr:cNvGrpSpPr>
      </xdr:nvGrpSpPr>
      <xdr:grpSpPr bwMode="auto">
        <a:xfrm>
          <a:off x="342900" y="1476375"/>
          <a:ext cx="1333500" cy="1314450"/>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 y="27050"/>
            <a:ext cx="4076"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331" y="35499"/>
            <a:ext cx="1930" cy="1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133" y="4353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 y="2722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21" y="32647"/>
            <a:ext cx="1800" cy="15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2447" y="40500"/>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209550</xdr:colOff>
      <xdr:row>1</xdr:row>
      <xdr:rowOff>190500</xdr:rowOff>
    </xdr:from>
    <xdr:to>
      <xdr:col>4</xdr:col>
      <xdr:colOff>352425</xdr:colOff>
      <xdr:row>4</xdr:row>
      <xdr:rowOff>142875</xdr:rowOff>
    </xdr:to>
    <xdr:grpSp>
      <xdr:nvGrpSpPr>
        <xdr:cNvPr id="17" name="30 Grupo"/>
        <xdr:cNvGrpSpPr>
          <a:grpSpLocks/>
        </xdr:cNvGrpSpPr>
      </xdr:nvGrpSpPr>
      <xdr:grpSpPr bwMode="auto">
        <a:xfrm>
          <a:off x="2181225" y="314325"/>
          <a:ext cx="1485900" cy="552450"/>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 y="50112"/>
            <a:ext cx="1402"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 y="48940"/>
            <a:ext cx="1866" cy="1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8" y="47234"/>
            <a:ext cx="2753"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 y="49495"/>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 y="5013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 y="4869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8" y="5013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 y="46530"/>
            <a:ext cx="1534" cy="13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3046" y="44588"/>
            <a:ext cx="4075"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257175</xdr:colOff>
      <xdr:row>16</xdr:row>
      <xdr:rowOff>19050</xdr:rowOff>
    </xdr:from>
    <xdr:to>
      <xdr:col>1</xdr:col>
      <xdr:colOff>723900</xdr:colOff>
      <xdr:row>18</xdr:row>
      <xdr:rowOff>371475</xdr:rowOff>
    </xdr:to>
    <xdr:grpSp>
      <xdr:nvGrpSpPr>
        <xdr:cNvPr id="28" name="27 Grupo"/>
        <xdr:cNvGrpSpPr>
          <a:grpSpLocks/>
        </xdr:cNvGrpSpPr>
      </xdr:nvGrpSpPr>
      <xdr:grpSpPr bwMode="auto">
        <a:xfrm>
          <a:off x="533400" y="3962400"/>
          <a:ext cx="466725" cy="1362075"/>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9" y="28990"/>
            <a:ext cx="2754"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491" y="44960"/>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67" y="3097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72" y="3681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419100</xdr:colOff>
      <xdr:row>27</xdr:row>
      <xdr:rowOff>76200</xdr:rowOff>
    </xdr:to>
    <xdr:grpSp>
      <xdr:nvGrpSpPr>
        <xdr:cNvPr id="36" name="27 Grupo"/>
        <xdr:cNvGrpSpPr>
          <a:grpSpLocks/>
        </xdr:cNvGrpSpPr>
      </xdr:nvGrpSpPr>
      <xdr:grpSpPr bwMode="auto">
        <a:xfrm>
          <a:off x="457200" y="6181725"/>
          <a:ext cx="1162050" cy="990600"/>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104" y="3047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8856" y="27280"/>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098" y="33431"/>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30664" y="27117"/>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95250</xdr:colOff>
      <xdr:row>30</xdr:row>
      <xdr:rowOff>66675</xdr:rowOff>
    </xdr:from>
    <xdr:to>
      <xdr:col>2</xdr:col>
      <xdr:colOff>123825</xdr:colOff>
      <xdr:row>33</xdr:row>
      <xdr:rowOff>228600</xdr:rowOff>
    </xdr:to>
    <xdr:grpSp>
      <xdr:nvGrpSpPr>
        <xdr:cNvPr id="43" name="27 Grupo"/>
        <xdr:cNvGrpSpPr>
          <a:grpSpLocks/>
        </xdr:cNvGrpSpPr>
      </xdr:nvGrpSpPr>
      <xdr:grpSpPr bwMode="auto">
        <a:xfrm>
          <a:off x="371475" y="7724775"/>
          <a:ext cx="952500" cy="981075"/>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18360" y="38012"/>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0338" y="2735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2106" y="31125"/>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3947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470" y="27320"/>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0</xdr:col>
      <xdr:colOff>209550</xdr:colOff>
      <xdr:row>52</xdr:row>
      <xdr:rowOff>504825</xdr:rowOff>
    </xdr:from>
    <xdr:to>
      <xdr:col>2</xdr:col>
      <xdr:colOff>85725</xdr:colOff>
      <xdr:row>52</xdr:row>
      <xdr:rowOff>1552575</xdr:rowOff>
    </xdr:to>
    <xdr:pic>
      <xdr:nvPicPr>
        <xdr:cNvPr id="50" name="127 Imagen" descr="C:\Users\kentarus\AppData\Local\Microsoft\Windows\Temporary Internet Files\Content.IE5\1E4DPS0J\MC900197875[1].wmf"/>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rot="387579">
          <a:off x="209550" y="10182225"/>
          <a:ext cx="1076325"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0</xdr:colOff>
      <xdr:row>52</xdr:row>
      <xdr:rowOff>0</xdr:rowOff>
    </xdr:from>
    <xdr:to>
      <xdr:col>8</xdr:col>
      <xdr:colOff>200025</xdr:colOff>
      <xdr:row>52</xdr:row>
      <xdr:rowOff>1847850</xdr:rowOff>
    </xdr:to>
    <xdr:graphicFrame macro="">
      <xdr:nvGraphicFramePr>
        <xdr:cNvPr id="51" name="54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9</xdr:col>
      <xdr:colOff>190500</xdr:colOff>
      <xdr:row>5</xdr:row>
      <xdr:rowOff>171450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33350"/>
          <a:ext cx="761047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123825</xdr:colOff>
      <xdr:row>1</xdr:row>
      <xdr:rowOff>133350</xdr:rowOff>
    </xdr:from>
    <xdr:to>
      <xdr:col>2</xdr:col>
      <xdr:colOff>733425</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3975" y="257175"/>
          <a:ext cx="6096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504825</xdr:colOff>
      <xdr:row>1</xdr:row>
      <xdr:rowOff>38100</xdr:rowOff>
    </xdr:from>
    <xdr:to>
      <xdr:col>10</xdr:col>
      <xdr:colOff>57150</xdr:colOff>
      <xdr:row>4</xdr:row>
      <xdr:rowOff>38100</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62475" y="161925"/>
          <a:ext cx="48387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659131</xdr:colOff>
      <xdr:row>4</xdr:row>
      <xdr:rowOff>95250</xdr:rowOff>
    </xdr:from>
    <xdr:to>
      <xdr:col>8</xdr:col>
      <xdr:colOff>302849</xdr:colOff>
      <xdr:row>5</xdr:row>
      <xdr:rowOff>152400</xdr:rowOff>
    </xdr:to>
    <xdr:sp macro="" textlink="">
      <xdr:nvSpPr>
        <xdr:cNvPr id="5" name="5 CuadroTexto"/>
        <xdr:cNvSpPr txBox="1"/>
      </xdr:nvSpPr>
      <xdr:spPr>
        <a:xfrm>
          <a:off x="3697606" y="819150"/>
          <a:ext cx="3472768"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476250</xdr:colOff>
      <xdr:row>12</xdr:row>
      <xdr:rowOff>161925</xdr:rowOff>
    </xdr:to>
    <xdr:grpSp>
      <xdr:nvGrpSpPr>
        <xdr:cNvPr id="6" name="27 Grupo"/>
        <xdr:cNvGrpSpPr>
          <a:grpSpLocks/>
        </xdr:cNvGrpSpPr>
      </xdr:nvGrpSpPr>
      <xdr:grpSpPr bwMode="auto">
        <a:xfrm>
          <a:off x="342900" y="1476375"/>
          <a:ext cx="1333500" cy="1314450"/>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 y="27050"/>
            <a:ext cx="4076"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331" y="35499"/>
            <a:ext cx="1930" cy="1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133" y="4353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 y="2722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21" y="32647"/>
            <a:ext cx="1800" cy="15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2447" y="40500"/>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209550</xdr:colOff>
      <xdr:row>1</xdr:row>
      <xdr:rowOff>190500</xdr:rowOff>
    </xdr:from>
    <xdr:to>
      <xdr:col>4</xdr:col>
      <xdr:colOff>352425</xdr:colOff>
      <xdr:row>4</xdr:row>
      <xdr:rowOff>142875</xdr:rowOff>
    </xdr:to>
    <xdr:grpSp>
      <xdr:nvGrpSpPr>
        <xdr:cNvPr id="17" name="30 Grupo"/>
        <xdr:cNvGrpSpPr>
          <a:grpSpLocks/>
        </xdr:cNvGrpSpPr>
      </xdr:nvGrpSpPr>
      <xdr:grpSpPr bwMode="auto">
        <a:xfrm>
          <a:off x="2181225" y="314325"/>
          <a:ext cx="1209675" cy="552450"/>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 y="50112"/>
            <a:ext cx="1402"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 y="48940"/>
            <a:ext cx="1866" cy="1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8" y="47234"/>
            <a:ext cx="2753"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 y="49495"/>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 y="5013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 y="4869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8" y="5013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 y="46530"/>
            <a:ext cx="1534" cy="13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3046" y="44588"/>
            <a:ext cx="4075"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257175</xdr:colOff>
      <xdr:row>16</xdr:row>
      <xdr:rowOff>19050</xdr:rowOff>
    </xdr:from>
    <xdr:to>
      <xdr:col>1</xdr:col>
      <xdr:colOff>723900</xdr:colOff>
      <xdr:row>18</xdr:row>
      <xdr:rowOff>371475</xdr:rowOff>
    </xdr:to>
    <xdr:grpSp>
      <xdr:nvGrpSpPr>
        <xdr:cNvPr id="28" name="27 Grupo"/>
        <xdr:cNvGrpSpPr>
          <a:grpSpLocks/>
        </xdr:cNvGrpSpPr>
      </xdr:nvGrpSpPr>
      <xdr:grpSpPr bwMode="auto">
        <a:xfrm>
          <a:off x="533400" y="3962400"/>
          <a:ext cx="466725" cy="1362075"/>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9" y="28990"/>
            <a:ext cx="2754"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491" y="44960"/>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67" y="3097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72" y="3681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419100</xdr:colOff>
      <xdr:row>27</xdr:row>
      <xdr:rowOff>76200</xdr:rowOff>
    </xdr:to>
    <xdr:grpSp>
      <xdr:nvGrpSpPr>
        <xdr:cNvPr id="36" name="27 Grupo"/>
        <xdr:cNvGrpSpPr>
          <a:grpSpLocks/>
        </xdr:cNvGrpSpPr>
      </xdr:nvGrpSpPr>
      <xdr:grpSpPr bwMode="auto">
        <a:xfrm>
          <a:off x="457200" y="6181725"/>
          <a:ext cx="1162050" cy="990600"/>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104" y="3047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8856" y="27280"/>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098" y="33431"/>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30664" y="27117"/>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95250</xdr:colOff>
      <xdr:row>30</xdr:row>
      <xdr:rowOff>66675</xdr:rowOff>
    </xdr:from>
    <xdr:to>
      <xdr:col>2</xdr:col>
      <xdr:colOff>123825</xdr:colOff>
      <xdr:row>33</xdr:row>
      <xdr:rowOff>228600</xdr:rowOff>
    </xdr:to>
    <xdr:grpSp>
      <xdr:nvGrpSpPr>
        <xdr:cNvPr id="43" name="27 Grupo"/>
        <xdr:cNvGrpSpPr>
          <a:grpSpLocks/>
        </xdr:cNvGrpSpPr>
      </xdr:nvGrpSpPr>
      <xdr:grpSpPr bwMode="auto">
        <a:xfrm>
          <a:off x="371475" y="7724775"/>
          <a:ext cx="952500" cy="981075"/>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18360" y="38012"/>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0338" y="2735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2106" y="31125"/>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3947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470" y="27320"/>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0</xdr:col>
      <xdr:colOff>209550</xdr:colOff>
      <xdr:row>52</xdr:row>
      <xdr:rowOff>504825</xdr:rowOff>
    </xdr:from>
    <xdr:to>
      <xdr:col>2</xdr:col>
      <xdr:colOff>85725</xdr:colOff>
      <xdr:row>52</xdr:row>
      <xdr:rowOff>1552575</xdr:rowOff>
    </xdr:to>
    <xdr:pic>
      <xdr:nvPicPr>
        <xdr:cNvPr id="50" name="127 Imagen" descr="C:\Users\kentarus\AppData\Local\Microsoft\Windows\Temporary Internet Files\Content.IE5\1E4DPS0J\MC900197875[1].wmf"/>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rot="387579">
          <a:off x="209550" y="10182225"/>
          <a:ext cx="1076325"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0</xdr:colOff>
      <xdr:row>52</xdr:row>
      <xdr:rowOff>0</xdr:rowOff>
    </xdr:from>
    <xdr:to>
      <xdr:col>11</xdr:col>
      <xdr:colOff>304800</xdr:colOff>
      <xdr:row>52</xdr:row>
      <xdr:rowOff>1847850</xdr:rowOff>
    </xdr:to>
    <xdr:graphicFrame macro="">
      <xdr:nvGraphicFramePr>
        <xdr:cNvPr id="51" name="54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9</xdr:col>
      <xdr:colOff>190500</xdr:colOff>
      <xdr:row>5</xdr:row>
      <xdr:rowOff>171450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33350"/>
          <a:ext cx="761047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123825</xdr:colOff>
      <xdr:row>1</xdr:row>
      <xdr:rowOff>133350</xdr:rowOff>
    </xdr:from>
    <xdr:to>
      <xdr:col>2</xdr:col>
      <xdr:colOff>733425</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3975" y="257175"/>
          <a:ext cx="6096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504825</xdr:colOff>
      <xdr:row>1</xdr:row>
      <xdr:rowOff>38100</xdr:rowOff>
    </xdr:from>
    <xdr:to>
      <xdr:col>10</xdr:col>
      <xdr:colOff>57150</xdr:colOff>
      <xdr:row>4</xdr:row>
      <xdr:rowOff>38100</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62475" y="161925"/>
          <a:ext cx="48387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659131</xdr:colOff>
      <xdr:row>4</xdr:row>
      <xdr:rowOff>95250</xdr:rowOff>
    </xdr:from>
    <xdr:to>
      <xdr:col>8</xdr:col>
      <xdr:colOff>302849</xdr:colOff>
      <xdr:row>5</xdr:row>
      <xdr:rowOff>152400</xdr:rowOff>
    </xdr:to>
    <xdr:sp macro="" textlink="">
      <xdr:nvSpPr>
        <xdr:cNvPr id="5" name="5 CuadroTexto"/>
        <xdr:cNvSpPr txBox="1"/>
      </xdr:nvSpPr>
      <xdr:spPr>
        <a:xfrm>
          <a:off x="3697606" y="819150"/>
          <a:ext cx="3472768"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476250</xdr:colOff>
      <xdr:row>12</xdr:row>
      <xdr:rowOff>161925</xdr:rowOff>
    </xdr:to>
    <xdr:grpSp>
      <xdr:nvGrpSpPr>
        <xdr:cNvPr id="6" name="27 Grupo"/>
        <xdr:cNvGrpSpPr>
          <a:grpSpLocks/>
        </xdr:cNvGrpSpPr>
      </xdr:nvGrpSpPr>
      <xdr:grpSpPr bwMode="auto">
        <a:xfrm>
          <a:off x="342900" y="1476375"/>
          <a:ext cx="1333500" cy="1314450"/>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 y="27050"/>
            <a:ext cx="4076"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331" y="35499"/>
            <a:ext cx="1930" cy="1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133" y="4353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 y="2722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21" y="32647"/>
            <a:ext cx="1800" cy="15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2447" y="40500"/>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209550</xdr:colOff>
      <xdr:row>1</xdr:row>
      <xdr:rowOff>190500</xdr:rowOff>
    </xdr:from>
    <xdr:to>
      <xdr:col>4</xdr:col>
      <xdr:colOff>352425</xdr:colOff>
      <xdr:row>4</xdr:row>
      <xdr:rowOff>142875</xdr:rowOff>
    </xdr:to>
    <xdr:grpSp>
      <xdr:nvGrpSpPr>
        <xdr:cNvPr id="17" name="30 Grupo"/>
        <xdr:cNvGrpSpPr>
          <a:grpSpLocks/>
        </xdr:cNvGrpSpPr>
      </xdr:nvGrpSpPr>
      <xdr:grpSpPr bwMode="auto">
        <a:xfrm>
          <a:off x="2181225" y="314325"/>
          <a:ext cx="1209675" cy="552450"/>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 y="50112"/>
            <a:ext cx="1402"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 y="48940"/>
            <a:ext cx="1866" cy="1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8" y="47234"/>
            <a:ext cx="2753"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 y="49495"/>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 y="5013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 y="4869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8" y="5013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 y="46530"/>
            <a:ext cx="1534" cy="13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3046" y="44588"/>
            <a:ext cx="4075"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257175</xdr:colOff>
      <xdr:row>16</xdr:row>
      <xdr:rowOff>19050</xdr:rowOff>
    </xdr:from>
    <xdr:to>
      <xdr:col>1</xdr:col>
      <xdr:colOff>723900</xdr:colOff>
      <xdr:row>18</xdr:row>
      <xdr:rowOff>371475</xdr:rowOff>
    </xdr:to>
    <xdr:grpSp>
      <xdr:nvGrpSpPr>
        <xdr:cNvPr id="28" name="27 Grupo"/>
        <xdr:cNvGrpSpPr>
          <a:grpSpLocks/>
        </xdr:cNvGrpSpPr>
      </xdr:nvGrpSpPr>
      <xdr:grpSpPr bwMode="auto">
        <a:xfrm>
          <a:off x="533400" y="3962400"/>
          <a:ext cx="466725" cy="1362075"/>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9" y="28990"/>
            <a:ext cx="2754"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491" y="44960"/>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67" y="3097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72" y="3681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419100</xdr:colOff>
      <xdr:row>27</xdr:row>
      <xdr:rowOff>76200</xdr:rowOff>
    </xdr:to>
    <xdr:grpSp>
      <xdr:nvGrpSpPr>
        <xdr:cNvPr id="36" name="27 Grupo"/>
        <xdr:cNvGrpSpPr>
          <a:grpSpLocks/>
        </xdr:cNvGrpSpPr>
      </xdr:nvGrpSpPr>
      <xdr:grpSpPr bwMode="auto">
        <a:xfrm>
          <a:off x="457200" y="6181725"/>
          <a:ext cx="1162050" cy="990600"/>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104" y="3047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8856" y="27280"/>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098" y="33431"/>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30664" y="27117"/>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95250</xdr:colOff>
      <xdr:row>30</xdr:row>
      <xdr:rowOff>66675</xdr:rowOff>
    </xdr:from>
    <xdr:to>
      <xdr:col>2</xdr:col>
      <xdr:colOff>123825</xdr:colOff>
      <xdr:row>33</xdr:row>
      <xdr:rowOff>228600</xdr:rowOff>
    </xdr:to>
    <xdr:grpSp>
      <xdr:nvGrpSpPr>
        <xdr:cNvPr id="43" name="27 Grupo"/>
        <xdr:cNvGrpSpPr>
          <a:grpSpLocks/>
        </xdr:cNvGrpSpPr>
      </xdr:nvGrpSpPr>
      <xdr:grpSpPr bwMode="auto">
        <a:xfrm>
          <a:off x="371475" y="7724775"/>
          <a:ext cx="952500" cy="981075"/>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18360" y="38012"/>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0338" y="2735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2106" y="31125"/>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3947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470" y="27320"/>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0</xdr:col>
      <xdr:colOff>209550</xdr:colOff>
      <xdr:row>52</xdr:row>
      <xdr:rowOff>504825</xdr:rowOff>
    </xdr:from>
    <xdr:to>
      <xdr:col>2</xdr:col>
      <xdr:colOff>85725</xdr:colOff>
      <xdr:row>52</xdr:row>
      <xdr:rowOff>1552575</xdr:rowOff>
    </xdr:to>
    <xdr:pic>
      <xdr:nvPicPr>
        <xdr:cNvPr id="50" name="127 Imagen" descr="C:\Users\kentarus\AppData\Local\Microsoft\Windows\Temporary Internet Files\Content.IE5\1E4DPS0J\MC900197875[1].wmf"/>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rot="387579">
          <a:off x="209550" y="10182225"/>
          <a:ext cx="1076325"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0</xdr:colOff>
      <xdr:row>52</xdr:row>
      <xdr:rowOff>0</xdr:rowOff>
    </xdr:from>
    <xdr:to>
      <xdr:col>11</xdr:col>
      <xdr:colOff>304800</xdr:colOff>
      <xdr:row>52</xdr:row>
      <xdr:rowOff>1847850</xdr:rowOff>
    </xdr:to>
    <xdr:graphicFrame macro="">
      <xdr:nvGraphicFramePr>
        <xdr:cNvPr id="51" name="54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AF89"/>
  <sheetViews>
    <sheetView tabSelected="1" zoomScaleSheetLayoutView="100" workbookViewId="0"/>
  </sheetViews>
  <sheetFormatPr baseColWidth="10" defaultColWidth="0" defaultRowHeight="15" customHeight="1" zeroHeight="1" x14ac:dyDescent="0.25"/>
  <cols>
    <col min="1" max="1" width="4.140625" style="4" customWidth="1"/>
    <col min="2" max="2" width="13.85546875" customWidth="1"/>
    <col min="3" max="3" width="11.5703125" customWidth="1"/>
    <col min="4" max="4" width="20.140625" customWidth="1"/>
    <col min="5" max="5" width="15.28515625" style="1" customWidth="1"/>
    <col min="6" max="6" width="14.7109375" customWidth="1"/>
    <col min="7" max="7" width="16" customWidth="1"/>
    <col min="8" max="8" width="12.85546875" customWidth="1"/>
    <col min="9" max="9" width="25.140625" customWidth="1"/>
    <col min="10" max="10" width="10.5703125" customWidth="1"/>
    <col min="11" max="11" width="9.5703125" customWidth="1"/>
    <col min="12" max="12" width="14.140625" customWidth="1"/>
    <col min="13" max="13" width="7.42578125" style="2" customWidth="1"/>
    <col min="14" max="14" width="13.85546875" hidden="1" customWidth="1"/>
    <col min="15" max="15" width="17.28515625" hidden="1" customWidth="1"/>
    <col min="16" max="16" width="17.140625" hidden="1" customWidth="1"/>
    <col min="17" max="17" width="20.140625" hidden="1" customWidth="1"/>
    <col min="18" max="18" width="3.140625" style="4" hidden="1" customWidth="1"/>
    <col min="19" max="23" width="11.42578125" hidden="1" customWidth="1"/>
    <col min="24" max="24" width="3.7109375" style="4" customWidth="1"/>
    <col min="25" max="16384" width="11.42578125" hidden="1"/>
  </cols>
  <sheetData>
    <row r="1" spans="2:32" ht="9.75" customHeight="1" x14ac:dyDescent="0.25">
      <c r="P1" s="3" t="s">
        <v>0</v>
      </c>
    </row>
    <row r="2" spans="2:32" ht="15.75" customHeight="1" x14ac:dyDescent="0.25">
      <c r="B2" s="5"/>
      <c r="C2" s="5"/>
      <c r="D2" s="104"/>
      <c r="E2" s="106"/>
      <c r="F2" s="106"/>
      <c r="G2" s="106"/>
      <c r="H2" s="106"/>
      <c r="I2" s="106"/>
      <c r="J2" s="106"/>
      <c r="K2" s="107"/>
      <c r="L2" s="6"/>
      <c r="N2" s="7" t="s">
        <v>1</v>
      </c>
      <c r="O2" s="7" t="s">
        <v>2</v>
      </c>
      <c r="P2" s="3" t="s">
        <v>3</v>
      </c>
      <c r="Q2" s="3" t="s">
        <v>4</v>
      </c>
      <c r="R2" s="8"/>
      <c r="S2" s="9"/>
      <c r="T2" s="9"/>
      <c r="U2" s="9"/>
      <c r="V2" s="9"/>
      <c r="W2" s="9"/>
      <c r="X2" s="10"/>
      <c r="Y2" s="11"/>
      <c r="Z2" s="11"/>
      <c r="AA2" s="11"/>
      <c r="AB2" s="11"/>
      <c r="AC2" s="11"/>
      <c r="AD2" s="11"/>
      <c r="AE2" s="11"/>
      <c r="AF2" s="11"/>
    </row>
    <row r="3" spans="2:32" ht="15.75" customHeight="1" x14ac:dyDescent="0.25">
      <c r="B3" s="12"/>
      <c r="C3" s="12"/>
      <c r="D3" s="105"/>
      <c r="E3" s="108"/>
      <c r="F3" s="108"/>
      <c r="G3" s="108"/>
      <c r="H3" s="108"/>
      <c r="I3" s="108"/>
      <c r="J3" s="108"/>
      <c r="K3" s="109"/>
      <c r="L3" s="13"/>
      <c r="N3" s="7" t="s">
        <v>5</v>
      </c>
      <c r="O3" s="7" t="s">
        <v>6</v>
      </c>
      <c r="P3" s="3" t="s">
        <v>7</v>
      </c>
      <c r="Q3" s="9" t="s">
        <v>8</v>
      </c>
      <c r="R3" s="8"/>
      <c r="S3" s="9"/>
      <c r="T3" s="9"/>
      <c r="U3" s="9"/>
      <c r="V3" s="9"/>
      <c r="W3" s="9"/>
      <c r="X3" s="10"/>
      <c r="Y3" s="11"/>
      <c r="Z3" s="11"/>
      <c r="AA3" s="11"/>
      <c r="AB3" s="11"/>
      <c r="AC3" s="11"/>
      <c r="AD3" s="11"/>
      <c r="AE3" s="11"/>
      <c r="AF3" s="11"/>
    </row>
    <row r="4" spans="2:32" ht="15.75" customHeight="1" x14ac:dyDescent="0.25">
      <c r="B4" s="12"/>
      <c r="C4" s="12"/>
      <c r="D4" s="105"/>
      <c r="E4" s="110"/>
      <c r="F4" s="110"/>
      <c r="G4" s="110"/>
      <c r="H4" s="110"/>
      <c r="I4" s="111"/>
      <c r="J4" s="111"/>
      <c r="K4" s="112"/>
      <c r="L4" s="13"/>
      <c r="M4" s="14"/>
      <c r="N4" s="7" t="s">
        <v>9</v>
      </c>
      <c r="O4" s="7" t="s">
        <v>10</v>
      </c>
      <c r="P4" s="3" t="s">
        <v>11</v>
      </c>
      <c r="Q4" s="15" t="s">
        <v>12</v>
      </c>
      <c r="R4" s="8"/>
      <c r="S4" s="9"/>
      <c r="T4" s="9"/>
      <c r="U4" s="9"/>
      <c r="V4" s="9"/>
      <c r="W4" s="9"/>
      <c r="X4" s="10"/>
      <c r="Y4" s="11"/>
      <c r="Z4" s="11"/>
      <c r="AA4" s="11"/>
      <c r="AB4" s="11"/>
      <c r="AC4" s="11"/>
      <c r="AD4" s="11"/>
      <c r="AE4" s="11"/>
      <c r="AF4" s="11"/>
    </row>
    <row r="5" spans="2:32" ht="15.75" customHeight="1" x14ac:dyDescent="0.25">
      <c r="B5" s="12"/>
      <c r="C5" s="12"/>
      <c r="D5" s="105"/>
      <c r="E5" s="110"/>
      <c r="F5" s="110"/>
      <c r="G5" s="110"/>
      <c r="H5" s="110"/>
      <c r="I5" s="110"/>
      <c r="J5" s="110"/>
      <c r="K5" s="113"/>
      <c r="L5" s="13"/>
      <c r="M5" s="14"/>
      <c r="N5" s="16" t="s">
        <v>13</v>
      </c>
      <c r="O5" s="16"/>
      <c r="P5" s="3" t="s">
        <v>14</v>
      </c>
      <c r="Q5" s="9" t="s">
        <v>15</v>
      </c>
      <c r="R5" s="8"/>
      <c r="S5" s="9"/>
      <c r="T5" s="9"/>
      <c r="U5" s="9"/>
      <c r="V5" s="9"/>
      <c r="W5" s="9"/>
      <c r="X5" s="10"/>
      <c r="Y5" s="11"/>
      <c r="Z5" s="11"/>
      <c r="AA5" s="11"/>
      <c r="AB5" s="11"/>
      <c r="AC5" s="11"/>
      <c r="AD5" s="11"/>
      <c r="AE5" s="11"/>
      <c r="AF5" s="11"/>
    </row>
    <row r="6" spans="2:32" ht="15" customHeight="1" thickBot="1" x14ac:dyDescent="0.3">
      <c r="B6" s="12"/>
      <c r="C6" s="17"/>
      <c r="D6" s="18"/>
      <c r="E6" s="19"/>
      <c r="F6" s="18"/>
      <c r="G6" s="18"/>
      <c r="H6" s="18"/>
      <c r="I6" s="18"/>
      <c r="J6" s="18"/>
      <c r="K6" s="20"/>
      <c r="L6" s="13"/>
      <c r="M6" s="14"/>
      <c r="N6" s="16" t="s">
        <v>16</v>
      </c>
      <c r="O6" s="16"/>
      <c r="P6" s="3" t="s">
        <v>17</v>
      </c>
      <c r="Q6" s="3" t="s">
        <v>18</v>
      </c>
      <c r="R6" s="8"/>
      <c r="S6" s="9"/>
      <c r="T6" s="9"/>
      <c r="U6" s="9"/>
      <c r="V6" s="9"/>
      <c r="W6" s="9"/>
      <c r="X6" s="10"/>
      <c r="Y6" s="11"/>
      <c r="Z6" s="11"/>
      <c r="AA6" s="11"/>
      <c r="AB6" s="11"/>
      <c r="AC6" s="11"/>
      <c r="AD6" s="11"/>
      <c r="AE6" s="11"/>
      <c r="AF6" s="11"/>
    </row>
    <row r="7" spans="2:32" ht="15" customHeight="1" thickBot="1" x14ac:dyDescent="0.3">
      <c r="B7" s="12"/>
      <c r="C7" s="123" t="s">
        <v>19</v>
      </c>
      <c r="D7" s="124"/>
      <c r="E7" s="125" t="s">
        <v>20</v>
      </c>
      <c r="F7" s="126"/>
      <c r="G7" s="21" t="s">
        <v>21</v>
      </c>
      <c r="H7" s="22">
        <v>4</v>
      </c>
      <c r="I7" s="21" t="s">
        <v>22</v>
      </c>
      <c r="J7" s="127">
        <v>42551</v>
      </c>
      <c r="K7" s="128"/>
      <c r="L7" s="13"/>
      <c r="M7" s="14"/>
      <c r="N7" s="16" t="s">
        <v>23</v>
      </c>
      <c r="O7" s="16"/>
      <c r="P7" s="3" t="s">
        <v>24</v>
      </c>
      <c r="Q7" s="9" t="s">
        <v>25</v>
      </c>
      <c r="R7" s="8"/>
      <c r="S7" s="9"/>
      <c r="T7" s="9"/>
      <c r="U7" s="9"/>
      <c r="V7" s="9"/>
      <c r="W7" s="9"/>
      <c r="X7" s="10"/>
      <c r="Y7" s="11"/>
      <c r="Z7" s="11"/>
      <c r="AA7" s="11"/>
      <c r="AB7" s="11"/>
      <c r="AC7" s="11"/>
      <c r="AD7" s="11"/>
      <c r="AE7" s="11"/>
      <c r="AF7" s="11"/>
    </row>
    <row r="8" spans="2:32" ht="9.75" customHeight="1" x14ac:dyDescent="0.25">
      <c r="B8" s="17"/>
      <c r="C8" s="18"/>
      <c r="D8" s="18"/>
      <c r="E8" s="19"/>
      <c r="F8" s="18"/>
      <c r="G8" s="18"/>
      <c r="H8" s="18"/>
      <c r="I8" s="18"/>
      <c r="J8" s="18"/>
      <c r="K8" s="18"/>
      <c r="L8" s="20"/>
      <c r="M8" s="14"/>
      <c r="N8" s="7" t="s">
        <v>26</v>
      </c>
      <c r="O8" s="7"/>
      <c r="P8" s="3" t="s">
        <v>27</v>
      </c>
      <c r="Q8" s="9" t="s">
        <v>28</v>
      </c>
      <c r="R8" s="8"/>
      <c r="S8" s="9"/>
      <c r="T8" s="9"/>
      <c r="U8" s="9"/>
      <c r="V8" s="9"/>
      <c r="W8" s="9"/>
      <c r="X8" s="10"/>
      <c r="Y8" s="11"/>
      <c r="Z8" s="11"/>
      <c r="AA8" s="11"/>
      <c r="AB8" s="11"/>
      <c r="AC8" s="11"/>
      <c r="AD8" s="11"/>
      <c r="AE8" s="11"/>
      <c r="AF8" s="11"/>
    </row>
    <row r="9" spans="2:32" ht="19.5" customHeight="1" x14ac:dyDescent="0.25">
      <c r="B9" s="129" t="s">
        <v>29</v>
      </c>
      <c r="C9" s="130"/>
      <c r="D9" s="130"/>
      <c r="E9" s="130"/>
      <c r="F9" s="130"/>
      <c r="G9" s="130"/>
      <c r="H9" s="130"/>
      <c r="I9" s="130"/>
      <c r="J9" s="130"/>
      <c r="K9" s="130"/>
      <c r="L9" s="131"/>
      <c r="M9" s="14"/>
      <c r="N9" s="7" t="s">
        <v>30</v>
      </c>
      <c r="O9" s="7"/>
      <c r="P9" s="3" t="s">
        <v>31</v>
      </c>
      <c r="Q9" s="9" t="s">
        <v>32</v>
      </c>
      <c r="R9" s="8"/>
      <c r="S9" s="9"/>
      <c r="T9" s="9"/>
      <c r="U9" s="9"/>
      <c r="V9" s="9"/>
      <c r="W9" s="9"/>
      <c r="X9" s="10"/>
      <c r="Y9" s="11"/>
      <c r="Z9" s="11"/>
      <c r="AA9" s="11"/>
      <c r="AB9" s="11"/>
      <c r="AC9" s="11"/>
      <c r="AD9" s="11"/>
      <c r="AE9" s="11"/>
      <c r="AF9" s="11"/>
    </row>
    <row r="10" spans="2:32" ht="25.5" customHeight="1" x14ac:dyDescent="0.25">
      <c r="B10" s="132"/>
      <c r="C10" s="133" t="s">
        <v>33</v>
      </c>
      <c r="D10" s="133"/>
      <c r="E10" s="118" t="s">
        <v>121</v>
      </c>
      <c r="F10" s="118"/>
      <c r="G10" s="118"/>
      <c r="H10" s="118"/>
      <c r="I10" s="118"/>
      <c r="J10" s="23" t="s">
        <v>34</v>
      </c>
      <c r="K10" s="134" t="s">
        <v>35</v>
      </c>
      <c r="L10" s="134"/>
      <c r="M10" s="24"/>
      <c r="N10" s="7" t="s">
        <v>36</v>
      </c>
      <c r="O10" s="7"/>
      <c r="P10" s="9" t="s">
        <v>37</v>
      </c>
      <c r="Q10" s="25"/>
      <c r="R10" s="8"/>
      <c r="S10" s="9"/>
      <c r="T10" s="9"/>
      <c r="U10" s="9"/>
      <c r="V10" s="9"/>
      <c r="W10" s="9"/>
      <c r="X10" s="10"/>
      <c r="Y10" s="11"/>
      <c r="Z10" s="11"/>
      <c r="AA10" s="11"/>
      <c r="AB10" s="11"/>
      <c r="AC10" s="11"/>
      <c r="AD10" s="11"/>
      <c r="AE10" s="11"/>
      <c r="AF10" s="11"/>
    </row>
    <row r="11" spans="2:32" ht="22.5" customHeight="1" x14ac:dyDescent="0.25">
      <c r="B11" s="132"/>
      <c r="C11" s="135" t="s">
        <v>38</v>
      </c>
      <c r="D11" s="135"/>
      <c r="E11" s="136">
        <v>42761</v>
      </c>
      <c r="F11" s="137"/>
      <c r="G11" s="137"/>
      <c r="H11" s="137"/>
      <c r="I11" s="137"/>
      <c r="J11" s="137"/>
      <c r="K11" s="23" t="s">
        <v>39</v>
      </c>
      <c r="L11" s="101">
        <v>2</v>
      </c>
      <c r="M11" s="24"/>
      <c r="N11" s="7" t="s">
        <v>40</v>
      </c>
      <c r="O11" s="7"/>
      <c r="P11" s="9" t="s">
        <v>41</v>
      </c>
      <c r="Q11" s="26"/>
      <c r="R11" s="27"/>
      <c r="S11" s="9"/>
      <c r="T11" s="9"/>
      <c r="U11" s="9"/>
      <c r="V11" s="9"/>
      <c r="W11" s="9"/>
      <c r="X11" s="10"/>
      <c r="Y11" s="11"/>
      <c r="Z11" s="11"/>
      <c r="AA11" s="11"/>
      <c r="AB11" s="11"/>
      <c r="AC11" s="11"/>
      <c r="AD11" s="11"/>
      <c r="AE11" s="11"/>
      <c r="AF11" s="11"/>
    </row>
    <row r="12" spans="2:32" ht="27" customHeight="1" x14ac:dyDescent="0.25">
      <c r="B12" s="132"/>
      <c r="C12" s="114" t="s">
        <v>42</v>
      </c>
      <c r="D12" s="114"/>
      <c r="E12" s="114"/>
      <c r="F12" s="115" t="s">
        <v>26</v>
      </c>
      <c r="G12" s="116"/>
      <c r="H12" s="116"/>
      <c r="I12" s="116"/>
      <c r="J12" s="116"/>
      <c r="K12" s="116"/>
      <c r="L12" s="116"/>
      <c r="M12" s="24"/>
      <c r="N12" s="7" t="s">
        <v>43</v>
      </c>
      <c r="O12" s="7"/>
      <c r="P12" s="9" t="s">
        <v>44</v>
      </c>
      <c r="Q12" s="26"/>
      <c r="R12" s="27"/>
      <c r="S12" s="9"/>
      <c r="T12" s="9"/>
      <c r="U12" s="9"/>
      <c r="V12" s="9"/>
      <c r="W12" s="9"/>
      <c r="X12" s="10"/>
      <c r="Y12" s="11"/>
      <c r="Z12" s="11"/>
      <c r="AA12" s="11"/>
      <c r="AB12" s="11"/>
      <c r="AC12" s="11"/>
      <c r="AD12" s="11"/>
      <c r="AE12" s="11"/>
      <c r="AF12" s="11"/>
    </row>
    <row r="13" spans="2:32" ht="29.25" customHeight="1" x14ac:dyDescent="0.25">
      <c r="B13" s="132"/>
      <c r="C13" s="114" t="s">
        <v>45</v>
      </c>
      <c r="D13" s="114"/>
      <c r="E13" s="117"/>
      <c r="F13" s="117"/>
      <c r="G13" s="117"/>
      <c r="H13" s="117"/>
      <c r="I13" s="23" t="s">
        <v>46</v>
      </c>
      <c r="J13" s="118" t="s">
        <v>6</v>
      </c>
      <c r="K13" s="116"/>
      <c r="L13" s="116"/>
      <c r="M13" s="24"/>
      <c r="N13" s="7" t="s">
        <v>47</v>
      </c>
      <c r="O13" s="15"/>
      <c r="P13" s="15"/>
      <c r="Q13" s="15"/>
      <c r="R13" s="28"/>
      <c r="S13" s="9"/>
      <c r="T13" s="9"/>
      <c r="U13" s="9"/>
      <c r="V13" s="9"/>
      <c r="W13" s="9"/>
      <c r="X13" s="10"/>
      <c r="Y13" s="11"/>
      <c r="Z13" s="11"/>
      <c r="AA13" s="11"/>
      <c r="AB13" s="11"/>
      <c r="AC13" s="11"/>
      <c r="AD13" s="11"/>
      <c r="AE13" s="11"/>
      <c r="AF13" s="11"/>
    </row>
    <row r="14" spans="2:32" ht="48" customHeight="1" x14ac:dyDescent="0.25">
      <c r="B14" s="132"/>
      <c r="C14" s="119" t="s">
        <v>48</v>
      </c>
      <c r="D14" s="114"/>
      <c r="E14" s="120" t="s">
        <v>97</v>
      </c>
      <c r="F14" s="121"/>
      <c r="G14" s="121"/>
      <c r="H14" s="121"/>
      <c r="I14" s="121"/>
      <c r="J14" s="121"/>
      <c r="K14" s="121"/>
      <c r="L14" s="122"/>
      <c r="M14" s="24"/>
      <c r="N14" s="7" t="s">
        <v>49</v>
      </c>
      <c r="O14" s="15"/>
      <c r="P14" s="15"/>
      <c r="Q14" s="15"/>
      <c r="R14" s="28"/>
      <c r="S14" s="9"/>
      <c r="T14" s="9"/>
      <c r="U14" s="9"/>
      <c r="V14" s="9"/>
      <c r="W14" s="9"/>
      <c r="X14" s="10"/>
      <c r="Y14" s="11"/>
      <c r="Z14" s="11"/>
      <c r="AA14" s="11"/>
      <c r="AB14" s="11"/>
      <c r="AC14" s="11"/>
      <c r="AD14" s="11"/>
      <c r="AE14" s="11"/>
      <c r="AF14" s="11"/>
    </row>
    <row r="15" spans="2:32" ht="9" customHeight="1" x14ac:dyDescent="0.25">
      <c r="B15" s="140"/>
      <c r="C15" s="140"/>
      <c r="D15" s="140"/>
      <c r="E15" s="140"/>
      <c r="F15" s="140"/>
      <c r="G15" s="140"/>
      <c r="H15" s="140"/>
      <c r="I15" s="140"/>
      <c r="J15" s="140"/>
      <c r="K15" s="140"/>
      <c r="L15" s="140"/>
      <c r="M15" s="24"/>
      <c r="N15" s="7" t="s">
        <v>50</v>
      </c>
      <c r="O15" s="15"/>
      <c r="P15" s="15"/>
      <c r="Q15" s="15"/>
      <c r="R15" s="28"/>
      <c r="S15" s="29"/>
      <c r="T15" s="29"/>
      <c r="U15" s="9"/>
      <c r="V15" s="9"/>
      <c r="W15" s="9"/>
      <c r="X15" s="10"/>
      <c r="Y15" s="11"/>
      <c r="Z15" s="11"/>
      <c r="AA15" s="11"/>
      <c r="AB15" s="11"/>
      <c r="AC15" s="11"/>
      <c r="AD15" s="11"/>
      <c r="AE15" s="11"/>
      <c r="AF15" s="11"/>
    </row>
    <row r="16" spans="2:32" ht="17.25" customHeight="1" x14ac:dyDescent="0.25">
      <c r="B16" s="141" t="s">
        <v>51</v>
      </c>
      <c r="C16" s="142"/>
      <c r="D16" s="142"/>
      <c r="E16" s="142"/>
      <c r="F16" s="142"/>
      <c r="G16" s="142"/>
      <c r="H16" s="142"/>
      <c r="I16" s="142"/>
      <c r="J16" s="142"/>
      <c r="K16" s="142"/>
      <c r="L16" s="143"/>
      <c r="M16" s="24"/>
      <c r="N16" s="7" t="s">
        <v>52</v>
      </c>
      <c r="O16" s="7"/>
      <c r="P16" s="9"/>
      <c r="Q16" s="26"/>
      <c r="R16" s="27"/>
      <c r="S16" s="29"/>
      <c r="T16" s="29"/>
      <c r="U16" s="9"/>
      <c r="V16" s="9"/>
      <c r="W16" s="9"/>
      <c r="X16" s="10"/>
      <c r="Y16" s="11"/>
      <c r="Z16" s="11"/>
      <c r="AA16" s="11"/>
      <c r="AB16" s="11"/>
      <c r="AC16" s="11"/>
      <c r="AD16" s="11"/>
      <c r="AE16" s="11"/>
      <c r="AF16" s="11"/>
    </row>
    <row r="17" spans="2:32" ht="52.5" customHeight="1" x14ac:dyDescent="0.25">
      <c r="B17" s="30"/>
      <c r="C17" s="135" t="s">
        <v>53</v>
      </c>
      <c r="D17" s="135"/>
      <c r="E17" s="138" t="s">
        <v>119</v>
      </c>
      <c r="F17" s="138"/>
      <c r="G17" s="138"/>
      <c r="H17" s="138"/>
      <c r="I17" s="138"/>
      <c r="J17" s="138"/>
      <c r="K17" s="138"/>
      <c r="L17" s="138"/>
      <c r="M17" s="31"/>
      <c r="N17" s="15"/>
      <c r="O17" s="7"/>
      <c r="P17" s="15"/>
      <c r="Q17" s="15"/>
      <c r="R17" s="27"/>
      <c r="S17" s="29"/>
      <c r="T17" s="29"/>
      <c r="U17" s="9"/>
      <c r="V17" s="9"/>
      <c r="W17" s="9"/>
      <c r="X17" s="10"/>
      <c r="Y17" s="11"/>
      <c r="Z17" s="11"/>
      <c r="AA17" s="11"/>
      <c r="AB17" s="11"/>
      <c r="AC17" s="11"/>
      <c r="AD17" s="11"/>
      <c r="AE17" s="11"/>
      <c r="AF17" s="11"/>
    </row>
    <row r="18" spans="2:32" ht="27" customHeight="1" x14ac:dyDescent="0.25">
      <c r="B18" s="30"/>
      <c r="C18" s="135" t="s">
        <v>54</v>
      </c>
      <c r="D18" s="135"/>
      <c r="E18" s="138" t="s">
        <v>118</v>
      </c>
      <c r="F18" s="138"/>
      <c r="G18" s="138"/>
      <c r="H18" s="138"/>
      <c r="I18" s="138"/>
      <c r="J18" s="138"/>
      <c r="K18" s="138"/>
      <c r="L18" s="138"/>
      <c r="M18" s="31"/>
      <c r="O18" s="32"/>
      <c r="P18" s="33"/>
      <c r="Q18" s="9"/>
      <c r="R18" s="8"/>
      <c r="S18" s="9"/>
      <c r="T18" s="9"/>
      <c r="U18" s="9"/>
      <c r="V18" s="9"/>
      <c r="W18" s="9"/>
      <c r="X18" s="10"/>
      <c r="Y18" s="11"/>
      <c r="Z18" s="11"/>
      <c r="AA18" s="11"/>
      <c r="AB18" s="11"/>
      <c r="AC18" s="11"/>
      <c r="AD18" s="11"/>
      <c r="AE18" s="11"/>
      <c r="AF18" s="11"/>
    </row>
    <row r="19" spans="2:32" ht="41.25" customHeight="1" x14ac:dyDescent="0.25">
      <c r="B19" s="30"/>
      <c r="C19" s="135" t="s">
        <v>55</v>
      </c>
      <c r="D19" s="135"/>
      <c r="E19" s="138" t="s">
        <v>120</v>
      </c>
      <c r="F19" s="138"/>
      <c r="G19" s="138"/>
      <c r="H19" s="138"/>
      <c r="I19" s="138"/>
      <c r="J19" s="138"/>
      <c r="K19" s="138"/>
      <c r="L19" s="138"/>
      <c r="M19" s="24"/>
      <c r="O19" s="32"/>
      <c r="P19" s="33"/>
      <c r="Q19" s="29"/>
      <c r="R19" s="2"/>
      <c r="S19" s="9"/>
      <c r="T19" s="9"/>
      <c r="U19" s="9"/>
      <c r="V19" s="9"/>
      <c r="W19" s="9"/>
      <c r="X19" s="10"/>
      <c r="Y19" s="11"/>
      <c r="Z19" s="11"/>
      <c r="AA19" s="11"/>
      <c r="AB19" s="11"/>
      <c r="AC19" s="11"/>
      <c r="AD19" s="11"/>
      <c r="AE19" s="11"/>
      <c r="AF19" s="11"/>
    </row>
    <row r="20" spans="2:32" ht="41.25" customHeight="1" x14ac:dyDescent="0.25">
      <c r="B20" s="34"/>
      <c r="C20" s="114" t="s">
        <v>56</v>
      </c>
      <c r="D20" s="114"/>
      <c r="E20" s="139" t="s">
        <v>57</v>
      </c>
      <c r="F20" s="139"/>
      <c r="G20" s="139"/>
      <c r="H20" s="139"/>
      <c r="I20" s="139"/>
      <c r="J20" s="139"/>
      <c r="K20" s="139"/>
      <c r="L20" s="139"/>
      <c r="M20" s="35"/>
      <c r="O20" s="32"/>
      <c r="P20" s="33"/>
      <c r="Q20" s="29"/>
      <c r="R20" s="2"/>
      <c r="S20" s="29"/>
      <c r="T20" s="29"/>
      <c r="U20" s="9"/>
      <c r="V20" s="9"/>
      <c r="W20" s="9"/>
      <c r="X20" s="10"/>
      <c r="Y20" s="11"/>
      <c r="Z20" s="11"/>
      <c r="AA20" s="11"/>
      <c r="AB20" s="11"/>
      <c r="AC20" s="11"/>
      <c r="AD20" s="11"/>
      <c r="AE20" s="11"/>
      <c r="AF20" s="11"/>
    </row>
    <row r="21" spans="2:32" ht="8.25" customHeight="1" x14ac:dyDescent="0.25">
      <c r="B21" s="140"/>
      <c r="C21" s="140"/>
      <c r="D21" s="140"/>
      <c r="E21" s="140"/>
      <c r="F21" s="140"/>
      <c r="G21" s="140"/>
      <c r="H21" s="140"/>
      <c r="I21" s="140"/>
      <c r="J21" s="140"/>
      <c r="K21" s="140"/>
      <c r="L21" s="140"/>
      <c r="M21" s="24"/>
      <c r="O21" s="7"/>
      <c r="P21" s="33"/>
      <c r="Q21" s="9"/>
      <c r="R21" s="8"/>
      <c r="S21" s="9"/>
      <c r="T21" s="9"/>
      <c r="U21" s="9"/>
      <c r="V21" s="9"/>
      <c r="W21" s="9"/>
      <c r="X21" s="10"/>
      <c r="Y21" s="11"/>
      <c r="Z21" s="11"/>
      <c r="AA21" s="11"/>
      <c r="AB21" s="11"/>
      <c r="AC21" s="11"/>
      <c r="AD21" s="11"/>
      <c r="AE21" s="11"/>
      <c r="AF21" s="11"/>
    </row>
    <row r="22" spans="2:32" ht="15.75" customHeight="1" x14ac:dyDescent="0.25">
      <c r="B22" s="141" t="s">
        <v>58</v>
      </c>
      <c r="C22" s="142"/>
      <c r="D22" s="142"/>
      <c r="E22" s="142"/>
      <c r="F22" s="142"/>
      <c r="G22" s="142"/>
      <c r="H22" s="142"/>
      <c r="I22" s="142"/>
      <c r="J22" s="142"/>
      <c r="K22" s="142"/>
      <c r="L22" s="143"/>
      <c r="M22" s="24"/>
      <c r="O22" s="7"/>
      <c r="P22" s="33"/>
      <c r="Q22" s="9"/>
      <c r="R22" s="8"/>
      <c r="S22" s="9"/>
      <c r="T22" s="9"/>
      <c r="U22" s="9"/>
      <c r="V22" s="9"/>
      <c r="W22" s="9"/>
      <c r="X22" s="10"/>
      <c r="Y22" s="11"/>
      <c r="Z22" s="11"/>
      <c r="AA22" s="11"/>
      <c r="AB22" s="11"/>
      <c r="AC22" s="11"/>
      <c r="AD22" s="11"/>
      <c r="AE22" s="11"/>
      <c r="AF22" s="11"/>
    </row>
    <row r="23" spans="2:32" x14ac:dyDescent="0.25">
      <c r="B23" s="12"/>
      <c r="C23" s="114" t="s">
        <v>59</v>
      </c>
      <c r="D23" s="114"/>
      <c r="E23" s="156" t="s">
        <v>122</v>
      </c>
      <c r="F23" s="156"/>
      <c r="G23" s="156"/>
      <c r="H23" s="156"/>
      <c r="I23" s="156"/>
      <c r="J23" s="156"/>
      <c r="K23" s="156"/>
      <c r="L23" s="156"/>
      <c r="M23" s="36"/>
      <c r="N23" s="37"/>
      <c r="O23" s="37"/>
      <c r="P23" s="37"/>
      <c r="Q23" s="37"/>
      <c r="R23" s="38"/>
      <c r="S23" s="39"/>
      <c r="T23" s="29"/>
      <c r="U23" s="29"/>
      <c r="V23" s="29"/>
      <c r="W23" s="29"/>
    </row>
    <row r="24" spans="2:32" x14ac:dyDescent="0.25">
      <c r="B24" s="12"/>
      <c r="C24" s="114"/>
      <c r="D24" s="114"/>
      <c r="E24" s="156"/>
      <c r="F24" s="156"/>
      <c r="G24" s="156"/>
      <c r="H24" s="156"/>
      <c r="I24" s="156"/>
      <c r="J24" s="156"/>
      <c r="K24" s="156"/>
      <c r="L24" s="156"/>
      <c r="M24" s="24"/>
      <c r="N24" s="37"/>
      <c r="O24" s="37"/>
      <c r="P24" s="37"/>
      <c r="Q24" s="37"/>
      <c r="R24" s="38"/>
      <c r="S24" s="39"/>
      <c r="T24" s="29"/>
      <c r="U24" s="29"/>
      <c r="V24" s="29"/>
      <c r="W24" s="29"/>
    </row>
    <row r="25" spans="2:32" ht="7.5" customHeight="1" x14ac:dyDescent="0.25">
      <c r="B25" s="12"/>
      <c r="C25" s="114"/>
      <c r="D25" s="114"/>
      <c r="E25" s="156"/>
      <c r="F25" s="156"/>
      <c r="G25" s="156"/>
      <c r="H25" s="156"/>
      <c r="I25" s="156"/>
      <c r="J25" s="156"/>
      <c r="K25" s="156"/>
      <c r="L25" s="156"/>
      <c r="M25" s="31"/>
      <c r="N25" s="37"/>
      <c r="O25" s="37"/>
      <c r="P25" s="37"/>
      <c r="Q25" s="37"/>
      <c r="R25" s="38"/>
      <c r="S25" s="39"/>
      <c r="T25" s="29"/>
      <c r="U25" s="29"/>
      <c r="V25" s="29"/>
      <c r="W25" s="29"/>
    </row>
    <row r="26" spans="2:32" ht="12" customHeight="1" x14ac:dyDescent="0.25">
      <c r="B26" s="12"/>
      <c r="C26" s="157" t="s">
        <v>60</v>
      </c>
      <c r="D26" s="158"/>
      <c r="E26" s="156" t="s">
        <v>61</v>
      </c>
      <c r="F26" s="156"/>
      <c r="G26" s="156"/>
      <c r="H26" s="156"/>
      <c r="I26" s="156"/>
      <c r="J26" s="156"/>
      <c r="K26" s="156"/>
      <c r="L26" s="156"/>
      <c r="M26" s="31"/>
      <c r="N26" s="37"/>
      <c r="O26" s="40" t="s">
        <v>62</v>
      </c>
      <c r="P26" s="37"/>
      <c r="Q26" s="37"/>
      <c r="R26" s="38"/>
      <c r="S26" s="39"/>
      <c r="T26" s="29"/>
      <c r="U26" s="29"/>
      <c r="V26" s="29"/>
      <c r="W26" s="29"/>
    </row>
    <row r="27" spans="2:32" ht="12.75" customHeight="1" x14ac:dyDescent="0.25">
      <c r="B27" s="12"/>
      <c r="C27" s="159"/>
      <c r="D27" s="160"/>
      <c r="E27" s="156"/>
      <c r="F27" s="156"/>
      <c r="G27" s="156"/>
      <c r="H27" s="156"/>
      <c r="I27" s="156"/>
      <c r="J27" s="156"/>
      <c r="K27" s="156"/>
      <c r="L27" s="156"/>
      <c r="M27" s="31"/>
      <c r="N27" s="37"/>
      <c r="O27" s="40" t="s">
        <v>63</v>
      </c>
      <c r="P27" s="37"/>
      <c r="Q27" s="37"/>
      <c r="R27" s="38"/>
      <c r="S27" s="39"/>
      <c r="T27" s="29"/>
      <c r="U27" s="29"/>
      <c r="V27" s="29"/>
      <c r="W27" s="29"/>
    </row>
    <row r="28" spans="2:32" ht="12.75" customHeight="1" x14ac:dyDescent="0.25">
      <c r="B28" s="12"/>
      <c r="C28" s="161"/>
      <c r="D28" s="162"/>
      <c r="E28" s="156"/>
      <c r="F28" s="156"/>
      <c r="G28" s="156"/>
      <c r="H28" s="156"/>
      <c r="I28" s="156"/>
      <c r="J28" s="156"/>
      <c r="K28" s="156"/>
      <c r="L28" s="156"/>
      <c r="M28" s="14"/>
      <c r="N28" s="41" t="s">
        <v>64</v>
      </c>
      <c r="O28" s="41" t="s">
        <v>65</v>
      </c>
      <c r="P28" s="39"/>
      <c r="Q28" s="39"/>
      <c r="R28" s="14"/>
      <c r="S28" s="39"/>
      <c r="T28" s="29"/>
      <c r="U28" s="29"/>
      <c r="V28" s="29"/>
      <c r="W28" s="29"/>
    </row>
    <row r="29" spans="2:32" ht="21.75" customHeight="1" x14ac:dyDescent="0.25">
      <c r="B29" s="17"/>
      <c r="C29" s="133" t="s">
        <v>66</v>
      </c>
      <c r="D29" s="133"/>
      <c r="E29" s="163" t="s">
        <v>67</v>
      </c>
      <c r="F29" s="163"/>
      <c r="G29" s="163"/>
      <c r="H29" s="163"/>
      <c r="I29" s="163"/>
      <c r="J29" s="163"/>
      <c r="K29" s="163"/>
      <c r="L29" s="163"/>
      <c r="M29" s="14"/>
      <c r="N29" s="41" t="s">
        <v>68</v>
      </c>
      <c r="O29" s="39"/>
      <c r="P29" s="39"/>
      <c r="Q29" s="39"/>
      <c r="R29" s="14"/>
      <c r="S29" s="39"/>
      <c r="T29" s="29"/>
      <c r="U29" s="29"/>
      <c r="V29" s="29"/>
      <c r="W29" s="29"/>
    </row>
    <row r="30" spans="2:32" ht="9.75" customHeight="1" x14ac:dyDescent="0.25">
      <c r="B30" s="140"/>
      <c r="C30" s="140"/>
      <c r="D30" s="140"/>
      <c r="E30" s="140"/>
      <c r="F30" s="140"/>
      <c r="G30" s="140"/>
      <c r="H30" s="140"/>
      <c r="I30" s="140"/>
      <c r="J30" s="140"/>
      <c r="K30" s="140"/>
      <c r="L30" s="140"/>
      <c r="M30" s="24"/>
      <c r="N30" s="42"/>
      <c r="O30" s="42"/>
      <c r="P30" s="42"/>
      <c r="Q30" s="42"/>
      <c r="R30" s="24"/>
      <c r="S30" s="39"/>
      <c r="T30" s="29"/>
      <c r="U30" s="29"/>
      <c r="V30" s="29"/>
      <c r="W30" s="29"/>
    </row>
    <row r="31" spans="2:32" ht="17.25" customHeight="1" x14ac:dyDescent="0.25">
      <c r="B31" s="141" t="s">
        <v>69</v>
      </c>
      <c r="C31" s="142"/>
      <c r="D31" s="142"/>
      <c r="E31" s="142"/>
      <c r="F31" s="142"/>
      <c r="G31" s="144"/>
      <c r="H31" s="144"/>
      <c r="I31" s="144"/>
      <c r="J31" s="144"/>
      <c r="K31" s="144"/>
      <c r="L31" s="145"/>
      <c r="M31" s="24"/>
      <c r="N31" s="42"/>
      <c r="O31" s="42"/>
      <c r="P31" s="42"/>
      <c r="Q31" s="42"/>
      <c r="R31" s="24"/>
      <c r="S31" s="39"/>
      <c r="T31" s="29"/>
      <c r="U31" s="29"/>
      <c r="V31" s="29"/>
      <c r="W31" s="29"/>
    </row>
    <row r="32" spans="2:32" ht="24" customHeight="1" x14ac:dyDescent="0.25">
      <c r="B32" s="12"/>
      <c r="C32" s="135" t="s">
        <v>70</v>
      </c>
      <c r="D32" s="135"/>
      <c r="E32" s="146" t="s">
        <v>71</v>
      </c>
      <c r="F32" s="147"/>
      <c r="G32" s="148" t="s">
        <v>105</v>
      </c>
      <c r="H32" s="149"/>
      <c r="I32" s="149"/>
      <c r="J32" s="149"/>
      <c r="K32" s="149"/>
      <c r="L32" s="150"/>
      <c r="M32" s="24"/>
      <c r="N32" s="43" t="s">
        <v>72</v>
      </c>
      <c r="O32" s="44"/>
      <c r="P32" s="29"/>
      <c r="Q32" s="44"/>
      <c r="R32" s="45"/>
      <c r="S32" s="39"/>
      <c r="T32" s="29"/>
      <c r="U32" s="29"/>
      <c r="V32" s="29"/>
      <c r="W32" s="29"/>
    </row>
    <row r="33" spans="2:23" ht="23.25" customHeight="1" x14ac:dyDescent="0.25">
      <c r="B33" s="12"/>
      <c r="C33" s="135"/>
      <c r="D33" s="135"/>
      <c r="E33" s="151" t="s">
        <v>73</v>
      </c>
      <c r="F33" s="152"/>
      <c r="G33" s="153" t="s">
        <v>98</v>
      </c>
      <c r="H33" s="154"/>
      <c r="I33" s="154"/>
      <c r="J33" s="154"/>
      <c r="K33" s="154"/>
      <c r="L33" s="155"/>
      <c r="M33" s="36"/>
      <c r="N33" s="46" t="s">
        <v>74</v>
      </c>
      <c r="O33" s="47"/>
      <c r="P33" s="29"/>
      <c r="Q33" s="47"/>
      <c r="R33" s="45"/>
      <c r="S33" s="39"/>
      <c r="T33" s="29"/>
      <c r="U33" s="29"/>
      <c r="V33" s="29"/>
      <c r="W33" s="29"/>
    </row>
    <row r="34" spans="2:23" ht="36" customHeight="1" x14ac:dyDescent="0.25">
      <c r="B34" s="12"/>
      <c r="C34" s="114" t="s">
        <v>75</v>
      </c>
      <c r="D34" s="114"/>
      <c r="E34" s="117" t="s">
        <v>76</v>
      </c>
      <c r="F34" s="117"/>
      <c r="G34" s="117"/>
      <c r="H34" s="114" t="s">
        <v>77</v>
      </c>
      <c r="I34" s="114"/>
      <c r="J34" s="163" t="s">
        <v>72</v>
      </c>
      <c r="K34" s="163"/>
      <c r="L34" s="163"/>
      <c r="M34" s="31"/>
      <c r="N34" s="48" t="s">
        <v>78</v>
      </c>
      <c r="O34" s="49"/>
      <c r="P34" s="43"/>
      <c r="Q34" s="49"/>
      <c r="R34" s="50"/>
      <c r="S34" s="39"/>
      <c r="T34" s="29"/>
      <c r="U34" s="29"/>
      <c r="V34" s="29"/>
      <c r="W34" s="29"/>
    </row>
    <row r="35" spans="2:23" ht="35.25" customHeight="1" x14ac:dyDescent="0.25">
      <c r="B35" s="17"/>
      <c r="C35" s="166" t="s">
        <v>79</v>
      </c>
      <c r="D35" s="167"/>
      <c r="E35" s="117" t="s">
        <v>123</v>
      </c>
      <c r="F35" s="117"/>
      <c r="G35" s="117"/>
      <c r="H35" s="117"/>
      <c r="I35" s="117"/>
      <c r="J35" s="51" t="s">
        <v>80</v>
      </c>
      <c r="K35" s="168" t="s">
        <v>127</v>
      </c>
      <c r="L35" s="168"/>
      <c r="M35" s="31"/>
      <c r="N35" s="48" t="s">
        <v>81</v>
      </c>
      <c r="O35" s="48"/>
      <c r="P35" s="52"/>
      <c r="Q35" s="48"/>
      <c r="R35" s="53"/>
      <c r="S35" s="39"/>
      <c r="T35" s="29"/>
      <c r="U35" s="29"/>
      <c r="V35" s="29"/>
      <c r="W35" s="29"/>
    </row>
    <row r="36" spans="2:23" ht="8.25" customHeight="1" x14ac:dyDescent="0.25">
      <c r="B36" s="140"/>
      <c r="C36" s="140"/>
      <c r="D36" s="140"/>
      <c r="E36" s="140"/>
      <c r="F36" s="140"/>
      <c r="G36" s="140"/>
      <c r="H36" s="140"/>
      <c r="I36" s="140"/>
      <c r="J36" s="140"/>
      <c r="K36" s="140"/>
      <c r="L36" s="140"/>
      <c r="M36" s="14"/>
      <c r="N36" s="48" t="s">
        <v>82</v>
      </c>
      <c r="O36" s="39"/>
      <c r="P36" s="54"/>
      <c r="Q36" s="29"/>
      <c r="R36" s="2"/>
      <c r="S36" s="29"/>
      <c r="T36" s="29"/>
      <c r="U36" s="29"/>
      <c r="V36" s="29"/>
      <c r="W36" s="29"/>
    </row>
    <row r="37" spans="2:23" ht="54.75" hidden="1" customHeight="1" x14ac:dyDescent="0.25">
      <c r="B37" s="12"/>
      <c r="C37" s="55">
        <v>11</v>
      </c>
      <c r="D37" s="56"/>
      <c r="E37" s="57"/>
      <c r="F37" s="164"/>
      <c r="G37" s="164"/>
      <c r="H37" s="58" t="e">
        <f>VLOOKUP(E37,#REF!,2)</f>
        <v>#REF!</v>
      </c>
      <c r="I37" s="165"/>
      <c r="J37" s="165"/>
      <c r="K37" s="59" t="e">
        <f>#REF!</f>
        <v>#REF!</v>
      </c>
      <c r="L37" s="59" t="e">
        <f>#REF!</f>
        <v>#REF!</v>
      </c>
      <c r="N37" s="60"/>
      <c r="O37" s="60"/>
      <c r="P37" s="60"/>
      <c r="Q37" s="60"/>
      <c r="R37" s="61"/>
      <c r="S37" s="60"/>
      <c r="T37" s="60"/>
      <c r="U37" s="60"/>
      <c r="V37" s="60"/>
    </row>
    <row r="38" spans="2:23" ht="54.75" hidden="1" customHeight="1" x14ac:dyDescent="0.25">
      <c r="B38" s="12"/>
      <c r="C38" s="55">
        <v>12</v>
      </c>
      <c r="D38" s="56"/>
      <c r="E38" s="57"/>
      <c r="F38" s="164"/>
      <c r="G38" s="164"/>
      <c r="H38" s="58" t="e">
        <f>VLOOKUP(E38,#REF!,2)</f>
        <v>#REF!</v>
      </c>
      <c r="I38" s="165"/>
      <c r="J38" s="165"/>
      <c r="K38" s="59" t="e">
        <f>#REF!</f>
        <v>#REF!</v>
      </c>
      <c r="L38" s="59" t="e">
        <f>#REF!</f>
        <v>#REF!</v>
      </c>
      <c r="N38" s="60"/>
      <c r="O38" s="60"/>
      <c r="P38" s="60"/>
      <c r="Q38" s="60"/>
      <c r="R38" s="61"/>
      <c r="S38" s="60"/>
      <c r="T38" s="60"/>
      <c r="U38" s="60"/>
      <c r="V38" s="60"/>
    </row>
    <row r="39" spans="2:23" ht="54.75" hidden="1" customHeight="1" x14ac:dyDescent="0.25">
      <c r="B39" s="12"/>
      <c r="C39" s="55">
        <v>13</v>
      </c>
      <c r="D39" s="56"/>
      <c r="E39" s="57"/>
      <c r="F39" s="164"/>
      <c r="G39" s="164"/>
      <c r="H39" s="58" t="e">
        <f>VLOOKUP(E39,#REF!,2)</f>
        <v>#REF!</v>
      </c>
      <c r="I39" s="165"/>
      <c r="J39" s="165"/>
      <c r="K39" s="59" t="e">
        <f>#REF!</f>
        <v>#REF!</v>
      </c>
      <c r="L39" s="59" t="e">
        <f>#REF!</f>
        <v>#REF!</v>
      </c>
      <c r="N39" s="62"/>
      <c r="O39" s="62"/>
      <c r="P39" s="62"/>
      <c r="Q39" s="62"/>
      <c r="R39" s="63"/>
      <c r="S39" s="64"/>
      <c r="T39" s="64"/>
      <c r="U39" s="64"/>
    </row>
    <row r="40" spans="2:23" ht="54.75" hidden="1" customHeight="1" x14ac:dyDescent="0.25">
      <c r="B40" s="12"/>
      <c r="C40" s="55">
        <v>14</v>
      </c>
      <c r="D40" s="56"/>
      <c r="E40" s="57"/>
      <c r="F40" s="164"/>
      <c r="G40" s="164"/>
      <c r="H40" s="58" t="e">
        <f>VLOOKUP(E40,#REF!,2)</f>
        <v>#REF!</v>
      </c>
      <c r="I40" s="165"/>
      <c r="J40" s="165"/>
      <c r="K40" s="59" t="e">
        <f>#REF!</f>
        <v>#REF!</v>
      </c>
      <c r="L40" s="59" t="e">
        <f>#REF!</f>
        <v>#REF!</v>
      </c>
      <c r="N40" s="62"/>
      <c r="O40" s="62"/>
      <c r="P40" s="62"/>
      <c r="Q40" s="62"/>
      <c r="R40" s="63"/>
      <c r="S40" s="64"/>
      <c r="T40" s="64"/>
      <c r="U40" s="64"/>
    </row>
    <row r="41" spans="2:23" ht="54.75" hidden="1" customHeight="1" x14ac:dyDescent="0.25">
      <c r="B41" s="12"/>
      <c r="C41" s="55">
        <v>15</v>
      </c>
      <c r="D41" s="56"/>
      <c r="E41" s="57"/>
      <c r="F41" s="164"/>
      <c r="G41" s="164"/>
      <c r="H41" s="58" t="e">
        <f>VLOOKUP(E41,#REF!,2)</f>
        <v>#REF!</v>
      </c>
      <c r="I41" s="165"/>
      <c r="J41" s="165"/>
      <c r="K41" s="59" t="e">
        <f>#REF!</f>
        <v>#REF!</v>
      </c>
      <c r="L41" s="59" t="e">
        <f>#REF!</f>
        <v>#REF!</v>
      </c>
      <c r="N41" s="62"/>
      <c r="O41" s="62"/>
      <c r="P41" s="62"/>
      <c r="Q41" s="62"/>
      <c r="R41" s="63"/>
      <c r="S41" s="64"/>
      <c r="T41" s="64"/>
      <c r="U41" s="64"/>
    </row>
    <row r="42" spans="2:23" ht="54.75" hidden="1" customHeight="1" x14ac:dyDescent="0.25">
      <c r="B42" s="12"/>
      <c r="C42" s="55">
        <v>16</v>
      </c>
      <c r="D42" s="56"/>
      <c r="E42" s="57"/>
      <c r="F42" s="164"/>
      <c r="G42" s="164"/>
      <c r="H42" s="58" t="e">
        <f>VLOOKUP(E42,#REF!,2)</f>
        <v>#REF!</v>
      </c>
      <c r="I42" s="165"/>
      <c r="J42" s="165"/>
      <c r="K42" s="59" t="e">
        <f>#REF!</f>
        <v>#REF!</v>
      </c>
      <c r="L42" s="59" t="e">
        <f>#REF!</f>
        <v>#REF!</v>
      </c>
      <c r="N42" s="62"/>
      <c r="O42" s="62"/>
      <c r="P42" s="62"/>
      <c r="Q42" s="62"/>
      <c r="R42" s="63"/>
      <c r="S42" s="64"/>
      <c r="T42" s="64"/>
      <c r="U42" s="64"/>
    </row>
    <row r="43" spans="2:23" ht="54.75" hidden="1" customHeight="1" x14ac:dyDescent="0.25">
      <c r="B43" s="12"/>
      <c r="C43" s="55">
        <v>17</v>
      </c>
      <c r="D43" s="56"/>
      <c r="E43" s="57"/>
      <c r="F43" s="164"/>
      <c r="G43" s="164"/>
      <c r="H43" s="58" t="e">
        <f>VLOOKUP(E43,#REF!,2)</f>
        <v>#REF!</v>
      </c>
      <c r="I43" s="165"/>
      <c r="J43" s="165"/>
      <c r="K43" s="59" t="e">
        <f>#REF!</f>
        <v>#REF!</v>
      </c>
      <c r="L43" s="59" t="e">
        <f>#REF!</f>
        <v>#REF!</v>
      </c>
      <c r="N43" s="62"/>
      <c r="O43" s="62"/>
      <c r="P43" s="62"/>
      <c r="Q43" s="62"/>
      <c r="R43" s="63"/>
      <c r="S43" s="64"/>
      <c r="T43" s="64"/>
      <c r="U43" s="64"/>
    </row>
    <row r="44" spans="2:23" ht="54.75" hidden="1" customHeight="1" x14ac:dyDescent="0.25">
      <c r="B44" s="12"/>
      <c r="C44" s="55">
        <v>18</v>
      </c>
      <c r="D44" s="56"/>
      <c r="E44" s="57"/>
      <c r="F44" s="164"/>
      <c r="G44" s="164"/>
      <c r="H44" s="58" t="e">
        <f>VLOOKUP(E44,#REF!,2)</f>
        <v>#REF!</v>
      </c>
      <c r="I44" s="165"/>
      <c r="J44" s="165"/>
      <c r="K44" s="59" t="e">
        <f>#REF!</f>
        <v>#REF!</v>
      </c>
      <c r="L44" s="59" t="e">
        <f>#REF!</f>
        <v>#REF!</v>
      </c>
      <c r="N44" s="62"/>
      <c r="O44" s="62"/>
      <c r="P44" s="62"/>
      <c r="Q44" s="62"/>
      <c r="R44" s="63"/>
      <c r="S44" s="64"/>
      <c r="T44" s="64"/>
      <c r="U44" s="64"/>
    </row>
    <row r="45" spans="2:23" ht="54.75" hidden="1" customHeight="1" x14ac:dyDescent="0.25">
      <c r="B45" s="12"/>
      <c r="C45" s="55">
        <v>19</v>
      </c>
      <c r="D45" s="56"/>
      <c r="E45" s="57"/>
      <c r="F45" s="164"/>
      <c r="G45" s="164"/>
      <c r="H45" s="58" t="e">
        <f>VLOOKUP(E45,#REF!,2)</f>
        <v>#REF!</v>
      </c>
      <c r="I45" s="165"/>
      <c r="J45" s="165"/>
      <c r="K45" s="59" t="e">
        <f>#REF!</f>
        <v>#REF!</v>
      </c>
      <c r="L45" s="59" t="e">
        <f>#REF!</f>
        <v>#REF!</v>
      </c>
      <c r="N45" s="62"/>
      <c r="O45" s="62"/>
      <c r="P45" s="62"/>
      <c r="Q45" s="62"/>
      <c r="R45" s="63"/>
      <c r="S45" s="64"/>
      <c r="T45" s="64"/>
      <c r="U45" s="64"/>
    </row>
    <row r="46" spans="2:23" ht="54.75" hidden="1" customHeight="1" x14ac:dyDescent="0.25">
      <c r="B46" s="12"/>
      <c r="C46" s="55">
        <v>20</v>
      </c>
      <c r="D46" s="56"/>
      <c r="E46" s="57"/>
      <c r="F46" s="164"/>
      <c r="G46" s="164"/>
      <c r="H46" s="58" t="e">
        <f>VLOOKUP(E46,#REF!,2)</f>
        <v>#REF!</v>
      </c>
      <c r="I46" s="165"/>
      <c r="J46" s="165"/>
      <c r="K46" s="59" t="e">
        <f>#REF!</f>
        <v>#REF!</v>
      </c>
      <c r="L46" s="59" t="e">
        <f>#REF!</f>
        <v>#REF!</v>
      </c>
      <c r="N46" s="62"/>
      <c r="O46" s="62"/>
      <c r="P46" s="62"/>
      <c r="Q46" s="62"/>
      <c r="R46" s="63"/>
      <c r="S46" s="64"/>
      <c r="T46" s="64"/>
      <c r="U46" s="64"/>
    </row>
    <row r="47" spans="2:23" ht="54.75" hidden="1" customHeight="1" x14ac:dyDescent="0.25">
      <c r="B47" s="12"/>
      <c r="C47" s="55">
        <v>21</v>
      </c>
      <c r="D47" s="56"/>
      <c r="E47" s="57"/>
      <c r="F47" s="164"/>
      <c r="G47" s="164"/>
      <c r="H47" s="58" t="e">
        <f>VLOOKUP(E47,#REF!,2)</f>
        <v>#REF!</v>
      </c>
      <c r="I47" s="165"/>
      <c r="J47" s="165"/>
      <c r="K47" s="59" t="e">
        <f>#REF!</f>
        <v>#REF!</v>
      </c>
      <c r="L47" s="59" t="e">
        <f>#REF!</f>
        <v>#REF!</v>
      </c>
      <c r="N47" s="62"/>
      <c r="O47" s="62"/>
      <c r="P47" s="62"/>
      <c r="Q47" s="62"/>
      <c r="R47" s="63"/>
      <c r="S47" s="64"/>
      <c r="T47" s="64"/>
      <c r="U47" s="64"/>
    </row>
    <row r="48" spans="2:23" ht="54.75" hidden="1" customHeight="1" x14ac:dyDescent="0.25">
      <c r="B48" s="12"/>
      <c r="C48" s="55">
        <v>22</v>
      </c>
      <c r="D48" s="56"/>
      <c r="E48" s="57"/>
      <c r="F48" s="164"/>
      <c r="G48" s="164"/>
      <c r="H48" s="58" t="e">
        <f>VLOOKUP(E48,#REF!,2)</f>
        <v>#REF!</v>
      </c>
      <c r="I48" s="165"/>
      <c r="J48" s="165"/>
      <c r="K48" s="59" t="e">
        <f>#REF!</f>
        <v>#REF!</v>
      </c>
      <c r="L48" s="59" t="e">
        <f>#REF!</f>
        <v>#REF!</v>
      </c>
      <c r="N48" s="62"/>
      <c r="O48" s="62"/>
      <c r="P48" s="62"/>
      <c r="Q48" s="62"/>
      <c r="R48" s="63"/>
      <c r="S48" s="64"/>
      <c r="T48" s="64"/>
      <c r="U48" s="64"/>
    </row>
    <row r="49" spans="1:23" ht="54.75" hidden="1" customHeight="1" x14ac:dyDescent="0.25">
      <c r="B49" s="12"/>
      <c r="C49" s="55">
        <v>23</v>
      </c>
      <c r="D49" s="56"/>
      <c r="E49" s="57"/>
      <c r="F49" s="164"/>
      <c r="G49" s="164"/>
      <c r="H49" s="58" t="e">
        <f>VLOOKUP(E49,#REF!,2)</f>
        <v>#REF!</v>
      </c>
      <c r="I49" s="165"/>
      <c r="J49" s="165"/>
      <c r="K49" s="59" t="e">
        <f>#REF!</f>
        <v>#REF!</v>
      </c>
      <c r="L49" s="59" t="e">
        <f>#REF!</f>
        <v>#REF!</v>
      </c>
      <c r="N49" s="62"/>
      <c r="O49" s="62"/>
      <c r="P49" s="62"/>
      <c r="Q49" s="62"/>
      <c r="R49" s="63"/>
    </row>
    <row r="50" spans="1:23" ht="54.75" hidden="1" customHeight="1" x14ac:dyDescent="0.25">
      <c r="B50" s="12"/>
      <c r="C50" s="55">
        <v>24</v>
      </c>
      <c r="D50" s="56"/>
      <c r="E50" s="57"/>
      <c r="F50" s="164"/>
      <c r="G50" s="164"/>
      <c r="H50" s="58" t="e">
        <f>VLOOKUP(E50,#REF!,2)</f>
        <v>#REF!</v>
      </c>
      <c r="I50" s="165"/>
      <c r="J50" s="165"/>
      <c r="K50" s="59" t="e">
        <f>#REF!</f>
        <v>#REF!</v>
      </c>
      <c r="L50" s="59" t="e">
        <f>#REF!</f>
        <v>#REF!</v>
      </c>
      <c r="N50" s="62"/>
      <c r="O50" s="62"/>
      <c r="P50" s="62"/>
      <c r="Q50" s="62"/>
      <c r="R50" s="63"/>
    </row>
    <row r="51" spans="1:23" ht="54.75" hidden="1" customHeight="1" x14ac:dyDescent="0.25">
      <c r="B51" s="12"/>
      <c r="C51" s="55">
        <v>25</v>
      </c>
      <c r="D51" s="56"/>
      <c r="E51" s="57"/>
      <c r="F51" s="164"/>
      <c r="G51" s="164"/>
      <c r="H51" s="58" t="e">
        <f>VLOOKUP(E51,#REF!,2)</f>
        <v>#REF!</v>
      </c>
      <c r="I51" s="165"/>
      <c r="J51" s="165"/>
      <c r="K51" s="59" t="e">
        <f>#REF!</f>
        <v>#REF!</v>
      </c>
      <c r="L51" s="59" t="e">
        <f>#REF!</f>
        <v>#REF!</v>
      </c>
      <c r="N51" s="62"/>
      <c r="O51" s="62"/>
      <c r="P51" s="62"/>
      <c r="Q51" s="62"/>
      <c r="R51" s="63"/>
    </row>
    <row r="52" spans="1:23" x14ac:dyDescent="0.25">
      <c r="A52" s="65"/>
      <c r="B52" s="169" t="s">
        <v>83</v>
      </c>
      <c r="C52" s="169"/>
      <c r="D52" s="169"/>
      <c r="E52" s="169"/>
      <c r="F52" s="169"/>
      <c r="G52" s="169"/>
      <c r="H52" s="169"/>
      <c r="I52" s="169"/>
      <c r="J52" s="169"/>
      <c r="K52" s="169"/>
      <c r="L52" s="170"/>
    </row>
    <row r="53" spans="1:23" ht="156.75" customHeight="1" x14ac:dyDescent="0.25">
      <c r="B53" s="4"/>
      <c r="C53" s="4"/>
      <c r="D53" s="4"/>
      <c r="E53" s="66"/>
      <c r="F53" s="4"/>
      <c r="G53" s="4"/>
      <c r="H53" s="4"/>
      <c r="I53" s="4"/>
      <c r="J53" s="4"/>
      <c r="K53" s="4"/>
      <c r="L53" s="20"/>
    </row>
    <row r="54" spans="1:23" ht="45" x14ac:dyDescent="0.25">
      <c r="A54" s="67" t="s">
        <v>84</v>
      </c>
      <c r="B54" s="68" t="s">
        <v>85</v>
      </c>
      <c r="C54" s="68" t="s">
        <v>86</v>
      </c>
      <c r="D54" s="68" t="s">
        <v>87</v>
      </c>
      <c r="E54" s="68" t="s">
        <v>88</v>
      </c>
      <c r="F54" s="68" t="s">
        <v>89</v>
      </c>
      <c r="G54" s="68" t="s">
        <v>124</v>
      </c>
      <c r="H54" s="171" t="s">
        <v>90</v>
      </c>
      <c r="I54" s="171"/>
      <c r="J54" s="171" t="s">
        <v>91</v>
      </c>
      <c r="K54" s="171"/>
      <c r="L54" s="171"/>
    </row>
    <row r="55" spans="1:23" ht="136.5" customHeight="1" x14ac:dyDescent="0.25">
      <c r="A55" s="99">
        <v>2016</v>
      </c>
      <c r="B55" s="69">
        <v>42735</v>
      </c>
      <c r="C55" s="70" t="s">
        <v>106</v>
      </c>
      <c r="D55" s="71" t="s">
        <v>125</v>
      </c>
      <c r="E55" s="100">
        <v>101758.08333333333</v>
      </c>
      <c r="F55" s="100">
        <v>8201.4879075091576</v>
      </c>
      <c r="G55" s="91">
        <f>E55/F55</f>
        <v>12.40727103190205</v>
      </c>
      <c r="H55" s="168" t="s">
        <v>126</v>
      </c>
      <c r="I55" s="168"/>
      <c r="J55" s="168" t="s">
        <v>132</v>
      </c>
      <c r="K55" s="168"/>
      <c r="L55" s="168"/>
    </row>
    <row r="56" spans="1:23" ht="135" x14ac:dyDescent="0.25">
      <c r="A56" s="99">
        <v>2017</v>
      </c>
      <c r="B56" s="69">
        <v>43100</v>
      </c>
      <c r="C56" s="70">
        <v>27.2</v>
      </c>
      <c r="D56" s="71" t="s">
        <v>112</v>
      </c>
      <c r="E56" s="100">
        <f>1287841/12</f>
        <v>107320.08333333333</v>
      </c>
      <c r="F56" s="100">
        <v>8013</v>
      </c>
      <c r="G56" s="91">
        <f>E56/F56</f>
        <v>13.393246391280835</v>
      </c>
      <c r="H56" s="168" t="s">
        <v>128</v>
      </c>
      <c r="I56" s="168"/>
      <c r="J56" s="168" t="s">
        <v>131</v>
      </c>
      <c r="K56" s="168"/>
      <c r="L56" s="168"/>
    </row>
    <row r="57" spans="1:23" ht="138" customHeight="1" x14ac:dyDescent="0.25">
      <c r="A57" s="99">
        <v>2018</v>
      </c>
      <c r="B57" s="69">
        <v>43465</v>
      </c>
      <c r="C57" s="70">
        <v>27</v>
      </c>
      <c r="D57" s="71" t="s">
        <v>112</v>
      </c>
      <c r="E57" s="100">
        <f>1402335/12</f>
        <v>116861.25</v>
      </c>
      <c r="F57" s="100">
        <v>6659.3302922077919</v>
      </c>
      <c r="G57" s="91">
        <f>+E57/F57</f>
        <v>17.54849885381741</v>
      </c>
      <c r="H57" s="168" t="s">
        <v>129</v>
      </c>
      <c r="I57" s="168"/>
      <c r="J57" s="168" t="s">
        <v>130</v>
      </c>
      <c r="K57" s="168"/>
      <c r="L57" s="168"/>
    </row>
    <row r="58" spans="1:23" ht="135" customHeight="1" x14ac:dyDescent="0.25">
      <c r="A58" s="99">
        <v>2019</v>
      </c>
      <c r="B58" s="69">
        <v>43830</v>
      </c>
      <c r="C58" s="70">
        <v>27</v>
      </c>
      <c r="D58" s="71" t="s">
        <v>112</v>
      </c>
      <c r="E58" s="100">
        <f>1447820/12</f>
        <v>120651.66666666667</v>
      </c>
      <c r="F58" s="100">
        <v>9385</v>
      </c>
      <c r="G58" s="91">
        <f>+E58/F58</f>
        <v>12.855798259634168</v>
      </c>
      <c r="H58" s="168" t="s">
        <v>128</v>
      </c>
      <c r="I58" s="168"/>
      <c r="J58" s="168" t="s">
        <v>133</v>
      </c>
      <c r="K58" s="168"/>
      <c r="L58" s="168"/>
    </row>
    <row r="59" spans="1:23" ht="96" customHeight="1" x14ac:dyDescent="0.25">
      <c r="A59" s="99">
        <v>2020</v>
      </c>
      <c r="B59" s="69"/>
      <c r="C59" s="70"/>
      <c r="D59" s="71"/>
      <c r="E59" s="71"/>
      <c r="F59" s="71"/>
      <c r="G59" s="72"/>
      <c r="H59" s="168"/>
      <c r="I59" s="168"/>
      <c r="J59" s="168"/>
      <c r="K59" s="168"/>
      <c r="L59" s="168"/>
    </row>
    <row r="60" spans="1:23" ht="83.45" customHeight="1" x14ac:dyDescent="0.25">
      <c r="A60" s="99">
        <v>2021</v>
      </c>
      <c r="B60" s="74"/>
      <c r="C60" s="70"/>
      <c r="D60" s="71"/>
      <c r="E60" s="71"/>
      <c r="F60" s="71"/>
      <c r="G60" s="75"/>
      <c r="H60" s="182"/>
      <c r="I60" s="183"/>
      <c r="J60" s="182"/>
      <c r="K60" s="184"/>
      <c r="L60" s="184"/>
    </row>
    <row r="61" spans="1:23" ht="54" customHeight="1" x14ac:dyDescent="0.25">
      <c r="A61" s="99">
        <v>2022</v>
      </c>
      <c r="B61" s="74"/>
      <c r="C61" s="70"/>
      <c r="D61" s="71"/>
      <c r="E61" s="76"/>
      <c r="F61" s="77"/>
      <c r="G61" s="76"/>
      <c r="H61" s="168"/>
      <c r="I61" s="168"/>
      <c r="J61" s="168"/>
      <c r="K61" s="168"/>
      <c r="L61" s="168"/>
    </row>
    <row r="62" spans="1:23" ht="273.75" customHeight="1" x14ac:dyDescent="0.25">
      <c r="A62" s="99">
        <v>2023</v>
      </c>
      <c r="B62" s="78"/>
      <c r="C62" s="79"/>
      <c r="D62" s="80"/>
      <c r="E62" s="81"/>
      <c r="F62" s="82"/>
      <c r="G62" s="81"/>
      <c r="H62" s="185"/>
      <c r="I62" s="185"/>
      <c r="J62" s="185"/>
      <c r="K62" s="185"/>
      <c r="L62" s="185"/>
    </row>
    <row r="63" spans="1:23" x14ac:dyDescent="0.25">
      <c r="A63" s="83"/>
      <c r="B63" s="84"/>
      <c r="C63" s="85"/>
      <c r="D63" s="86"/>
      <c r="E63" s="87"/>
      <c r="F63" s="88"/>
      <c r="G63" s="87"/>
      <c r="H63" s="172"/>
      <c r="I63" s="172"/>
      <c r="J63" s="172"/>
      <c r="K63" s="172"/>
      <c r="L63" s="172"/>
    </row>
    <row r="64" spans="1:23" ht="15" customHeight="1" x14ac:dyDescent="0.25">
      <c r="B64" s="4"/>
      <c r="C64" s="4"/>
      <c r="D64" s="4"/>
      <c r="E64" s="66"/>
      <c r="F64" s="4"/>
      <c r="G64" s="4"/>
      <c r="H64" s="4"/>
      <c r="I64" s="4"/>
      <c r="J64" s="4"/>
      <c r="K64" s="4"/>
      <c r="L64" s="4"/>
      <c r="N64" s="4"/>
      <c r="O64" s="4"/>
      <c r="P64" s="4"/>
      <c r="Q64" s="4"/>
      <c r="S64" s="4"/>
      <c r="T64" s="4"/>
      <c r="U64" s="4"/>
      <c r="V64" s="4"/>
      <c r="W64" s="4"/>
    </row>
    <row r="65" spans="2:23" ht="15" customHeight="1" x14ac:dyDescent="0.25">
      <c r="B65" s="173" t="s">
        <v>92</v>
      </c>
      <c r="C65" s="174"/>
      <c r="D65" s="174"/>
      <c r="E65" s="174"/>
      <c r="F65" s="174"/>
      <c r="G65" s="174"/>
      <c r="H65" s="174"/>
      <c r="I65" s="174"/>
      <c r="J65" s="174"/>
      <c r="K65" s="174"/>
      <c r="L65" s="175"/>
      <c r="N65" s="4"/>
      <c r="O65" s="4"/>
      <c r="P65" s="4"/>
      <c r="Q65" s="4"/>
      <c r="S65" s="4"/>
      <c r="T65" s="4"/>
      <c r="U65" s="4"/>
      <c r="V65" s="4"/>
      <c r="W65" s="4"/>
    </row>
    <row r="66" spans="2:23" ht="15" customHeight="1" x14ac:dyDescent="0.25">
      <c r="B66" s="176"/>
      <c r="C66" s="177"/>
      <c r="D66" s="177"/>
      <c r="E66" s="177"/>
      <c r="F66" s="177"/>
      <c r="G66" s="177"/>
      <c r="H66" s="177"/>
      <c r="I66" s="177"/>
      <c r="J66" s="177"/>
      <c r="K66" s="177"/>
      <c r="L66" s="178"/>
      <c r="N66" s="4"/>
      <c r="O66" s="4"/>
      <c r="P66" s="4"/>
      <c r="Q66" s="4"/>
      <c r="S66" s="4"/>
      <c r="T66" s="4"/>
      <c r="U66" s="4"/>
      <c r="V66" s="4"/>
      <c r="W66" s="4"/>
    </row>
    <row r="67" spans="2:23" ht="15" customHeight="1" x14ac:dyDescent="0.25">
      <c r="B67" s="179"/>
      <c r="C67" s="180"/>
      <c r="D67" s="180"/>
      <c r="E67" s="180"/>
      <c r="F67" s="180"/>
      <c r="G67" s="180"/>
      <c r="H67" s="180"/>
      <c r="I67" s="180"/>
      <c r="J67" s="180"/>
      <c r="K67" s="180"/>
      <c r="L67" s="181"/>
      <c r="N67" s="4"/>
      <c r="O67" s="4"/>
      <c r="P67" s="4"/>
      <c r="Q67" s="4"/>
      <c r="S67" s="4"/>
      <c r="T67" s="4"/>
      <c r="U67" s="4"/>
      <c r="V67" s="4"/>
      <c r="W67" s="4"/>
    </row>
    <row r="68" spans="2:23" ht="15" customHeight="1" x14ac:dyDescent="0.25">
      <c r="B68" s="4"/>
      <c r="C68" s="4"/>
      <c r="D68" s="4"/>
      <c r="E68" s="66"/>
      <c r="F68" s="4"/>
      <c r="G68" s="4"/>
      <c r="H68" s="4"/>
      <c r="I68" s="4"/>
      <c r="J68" s="4"/>
      <c r="K68" s="4"/>
      <c r="L68" s="4"/>
      <c r="N68" s="4"/>
      <c r="O68" s="4"/>
      <c r="P68" s="4"/>
      <c r="Q68" s="4"/>
      <c r="S68" s="4"/>
      <c r="T68" s="4"/>
      <c r="U68" s="4"/>
      <c r="V68" s="4"/>
      <c r="W68" s="4"/>
    </row>
    <row r="69" spans="2:23" ht="15" hidden="1" customHeight="1" x14ac:dyDescent="0.25"/>
    <row r="70" spans="2:23" ht="15" hidden="1" customHeight="1" x14ac:dyDescent="0.25"/>
    <row r="71" spans="2:23" ht="15" hidden="1" customHeight="1" x14ac:dyDescent="0.25"/>
    <row r="72" spans="2:23" ht="15" hidden="1" customHeight="1" x14ac:dyDescent="0.25"/>
    <row r="73" spans="2:23" ht="15" hidden="1" customHeight="1" x14ac:dyDescent="0.25"/>
    <row r="74" spans="2:23" ht="15" hidden="1" customHeight="1" x14ac:dyDescent="0.25"/>
    <row r="75" spans="2:23" ht="15" hidden="1" customHeight="1" x14ac:dyDescent="0.25"/>
    <row r="76" spans="2:23" ht="15" hidden="1" customHeight="1" x14ac:dyDescent="0.25"/>
    <row r="77" spans="2:23" ht="15" hidden="1" customHeight="1" x14ac:dyDescent="0.25"/>
    <row r="78" spans="2:23" ht="15" hidden="1" customHeight="1" x14ac:dyDescent="0.25"/>
    <row r="79" spans="2:23" ht="15" hidden="1" customHeight="1" x14ac:dyDescent="0.25"/>
    <row r="80" spans="2:23"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hidden="1" customHeight="1" x14ac:dyDescent="0.25"/>
    <row r="88" ht="15" hidden="1" customHeight="1" x14ac:dyDescent="0.25"/>
    <row r="89" ht="15" customHeight="1" x14ac:dyDescent="0.25"/>
  </sheetData>
  <dataConsolidate/>
  <mergeCells count="108">
    <mergeCell ref="H63:I63"/>
    <mergeCell ref="J63:L63"/>
    <mergeCell ref="B65:L67"/>
    <mergeCell ref="H60:I60"/>
    <mergeCell ref="J60:L60"/>
    <mergeCell ref="H61:I61"/>
    <mergeCell ref="J61:L61"/>
    <mergeCell ref="H62:I62"/>
    <mergeCell ref="J62:L62"/>
    <mergeCell ref="H57:I57"/>
    <mergeCell ref="J57:L57"/>
    <mergeCell ref="H58:I58"/>
    <mergeCell ref="J58:L58"/>
    <mergeCell ref="H59:I59"/>
    <mergeCell ref="J59:L59"/>
    <mergeCell ref="B52:L52"/>
    <mergeCell ref="H54:I54"/>
    <mergeCell ref="J54:L54"/>
    <mergeCell ref="H55:I55"/>
    <mergeCell ref="J55:L55"/>
    <mergeCell ref="H56:I56"/>
    <mergeCell ref="J56:L56"/>
    <mergeCell ref="F49:G49"/>
    <mergeCell ref="I49:J49"/>
    <mergeCell ref="F50:G50"/>
    <mergeCell ref="I50:J50"/>
    <mergeCell ref="F51:G51"/>
    <mergeCell ref="I51:J51"/>
    <mergeCell ref="F46:G46"/>
    <mergeCell ref="I46:J46"/>
    <mergeCell ref="F47:G47"/>
    <mergeCell ref="I47:J47"/>
    <mergeCell ref="F48:G48"/>
    <mergeCell ref="I48:J48"/>
    <mergeCell ref="F43:G43"/>
    <mergeCell ref="I43:J43"/>
    <mergeCell ref="F44:G44"/>
    <mergeCell ref="I44:J44"/>
    <mergeCell ref="F45:G45"/>
    <mergeCell ref="I45:J45"/>
    <mergeCell ref="F40:G40"/>
    <mergeCell ref="I40:J40"/>
    <mergeCell ref="F41:G41"/>
    <mergeCell ref="I41:J41"/>
    <mergeCell ref="F42:G42"/>
    <mergeCell ref="I42:J42"/>
    <mergeCell ref="B36:L36"/>
    <mergeCell ref="F37:G37"/>
    <mergeCell ref="I37:J37"/>
    <mergeCell ref="F38:G38"/>
    <mergeCell ref="I38:J38"/>
    <mergeCell ref="F39:G39"/>
    <mergeCell ref="I39:J39"/>
    <mergeCell ref="C34:D34"/>
    <mergeCell ref="E34:G34"/>
    <mergeCell ref="H34:I34"/>
    <mergeCell ref="J34:L34"/>
    <mergeCell ref="C35:D35"/>
    <mergeCell ref="E35:I35"/>
    <mergeCell ref="K35:L35"/>
    <mergeCell ref="B30:L30"/>
    <mergeCell ref="B31:L31"/>
    <mergeCell ref="C32:D33"/>
    <mergeCell ref="E32:F32"/>
    <mergeCell ref="G32:L32"/>
    <mergeCell ref="E33:F33"/>
    <mergeCell ref="G33:L33"/>
    <mergeCell ref="C23:D25"/>
    <mergeCell ref="E23:L25"/>
    <mergeCell ref="C26:D28"/>
    <mergeCell ref="E26:L28"/>
    <mergeCell ref="C29:D29"/>
    <mergeCell ref="E29:L29"/>
    <mergeCell ref="C19:D19"/>
    <mergeCell ref="E19:L19"/>
    <mergeCell ref="C20:D20"/>
    <mergeCell ref="E20:L20"/>
    <mergeCell ref="B21:L21"/>
    <mergeCell ref="B22:L22"/>
    <mergeCell ref="B15:L15"/>
    <mergeCell ref="B16:L16"/>
    <mergeCell ref="C17:D17"/>
    <mergeCell ref="E17:L17"/>
    <mergeCell ref="C18:D18"/>
    <mergeCell ref="E18:L18"/>
    <mergeCell ref="C14:D14"/>
    <mergeCell ref="E14:L14"/>
    <mergeCell ref="C7:D7"/>
    <mergeCell ref="E7:F7"/>
    <mergeCell ref="J7:K7"/>
    <mergeCell ref="B9:L9"/>
    <mergeCell ref="B10:B14"/>
    <mergeCell ref="C10:D10"/>
    <mergeCell ref="E10:I10"/>
    <mergeCell ref="K10:L10"/>
    <mergeCell ref="C11:D11"/>
    <mergeCell ref="E11:J11"/>
    <mergeCell ref="D2:D5"/>
    <mergeCell ref="E2:K3"/>
    <mergeCell ref="E4:F4"/>
    <mergeCell ref="G4:H4"/>
    <mergeCell ref="I4:K4"/>
    <mergeCell ref="E5:K5"/>
    <mergeCell ref="C12:E12"/>
    <mergeCell ref="F12:L12"/>
    <mergeCell ref="C13:D13"/>
    <mergeCell ref="E13:H13"/>
    <mergeCell ref="J13:L13"/>
  </mergeCells>
  <conditionalFormatting sqref="H37:H51">
    <cfRule type="containsText" dxfId="8" priority="1" operator="containsText" text="ü">
      <formula>NOT(ISERROR(SEARCH("ü",H37)))</formula>
    </cfRule>
    <cfRule type="containsText" dxfId="7" priority="2" operator="containsText" text="%">
      <formula>NOT(ISERROR(SEARCH("%",H37)))</formula>
    </cfRule>
    <cfRule type="containsText" dxfId="6" priority="3" operator="containsText" text="M">
      <formula>NOT(ISERROR(SEARCH("M",H37)))</formula>
    </cfRule>
  </conditionalFormatting>
  <dataValidations count="5">
    <dataValidation type="list" allowBlank="1" showInputMessage="1" showErrorMessage="1" sqref="F12">
      <formula1>$N$2:$N$16</formula1>
    </dataValidation>
    <dataValidation type="list" allowBlank="1" showInputMessage="1" showErrorMessage="1" sqref="J13">
      <formula1>$O$2:$O$4</formula1>
    </dataValidation>
    <dataValidation type="list" allowBlank="1" showInputMessage="1" showErrorMessage="1" sqref="J34">
      <formula1>$N$32:$N$36</formula1>
    </dataValidation>
    <dataValidation type="list" allowBlank="1" showInputMessage="1" showErrorMessage="1" sqref="E29:L29">
      <formula1>$N$28:$N$29</formula1>
    </dataValidation>
    <dataValidation type="list" allowBlank="1" showInputMessage="1" showErrorMessage="1" sqref="E65496:L65496">
      <formula1>$P$1:$P$8</formula1>
    </dataValidation>
  </dataValidations>
  <pageMargins left="0.125" right="0.25" top="0.75" bottom="0.75" header="0.3" footer="0.3"/>
  <pageSetup paperSize="5" scale="85" orientation="portrait" r:id="rId1"/>
  <headerFooter>
    <oddFooter>&amp;CFICHA TÉCNICA DEL INDICADOR Página  &amp;P de &amp;N</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AF90"/>
  <sheetViews>
    <sheetView zoomScaleSheetLayoutView="100" workbookViewId="0"/>
  </sheetViews>
  <sheetFormatPr baseColWidth="10" defaultColWidth="0" defaultRowHeight="15" customHeight="1" zeroHeight="1" x14ac:dyDescent="0.25"/>
  <cols>
    <col min="1" max="1" width="4.140625" style="4" customWidth="1"/>
    <col min="2" max="2" width="13.85546875" customWidth="1"/>
    <col min="3" max="3" width="11.5703125" customWidth="1"/>
    <col min="4" max="4" width="16" customWidth="1"/>
    <col min="5" max="5" width="15.28515625" customWidth="1"/>
    <col min="6" max="6" width="14.7109375" customWidth="1"/>
    <col min="7" max="7" width="16" customWidth="1"/>
    <col min="8" max="8" width="12.85546875" customWidth="1"/>
    <col min="9" max="9" width="25.140625" customWidth="1"/>
    <col min="10" max="10" width="10.5703125" customWidth="1"/>
    <col min="11" max="11" width="9.5703125" customWidth="1"/>
    <col min="12" max="12" width="11.28515625" customWidth="1"/>
    <col min="13" max="13" width="7.42578125" style="2" customWidth="1"/>
    <col min="14" max="14" width="13.85546875" hidden="1" customWidth="1"/>
    <col min="15" max="15" width="17.28515625" hidden="1" customWidth="1"/>
    <col min="16" max="16" width="17.140625" hidden="1" customWidth="1"/>
    <col min="17" max="17" width="20.140625" hidden="1" customWidth="1"/>
    <col min="18" max="18" width="3.140625" style="4" hidden="1" customWidth="1"/>
    <col min="19" max="23" width="11.42578125" hidden="1" customWidth="1"/>
    <col min="24" max="24" width="3.7109375" style="4" customWidth="1"/>
    <col min="25" max="16384" width="11.42578125" hidden="1"/>
  </cols>
  <sheetData>
    <row r="1" spans="2:32" ht="9.75" customHeight="1" x14ac:dyDescent="0.25">
      <c r="P1" s="3" t="s">
        <v>0</v>
      </c>
    </row>
    <row r="2" spans="2:32" ht="15.75" customHeight="1" x14ac:dyDescent="0.25">
      <c r="B2" s="5"/>
      <c r="C2" s="5"/>
      <c r="D2" s="104"/>
      <c r="E2" s="106"/>
      <c r="F2" s="106"/>
      <c r="G2" s="106"/>
      <c r="H2" s="106"/>
      <c r="I2" s="106"/>
      <c r="J2" s="106"/>
      <c r="K2" s="107"/>
      <c r="L2" s="6"/>
      <c r="N2" s="7" t="s">
        <v>1</v>
      </c>
      <c r="O2" s="7" t="s">
        <v>2</v>
      </c>
      <c r="P2" s="3" t="s">
        <v>3</v>
      </c>
      <c r="Q2" s="3" t="s">
        <v>4</v>
      </c>
      <c r="R2" s="8"/>
      <c r="S2" s="9"/>
      <c r="T2" s="9"/>
      <c r="U2" s="9"/>
      <c r="V2" s="9"/>
      <c r="W2" s="9"/>
      <c r="X2" s="10"/>
      <c r="Y2" s="11"/>
      <c r="Z2" s="11"/>
      <c r="AA2" s="11"/>
      <c r="AB2" s="11"/>
      <c r="AC2" s="11"/>
      <c r="AD2" s="11"/>
      <c r="AE2" s="11"/>
      <c r="AF2" s="11"/>
    </row>
    <row r="3" spans="2:32" ht="15.75" customHeight="1" x14ac:dyDescent="0.25">
      <c r="B3" s="12"/>
      <c r="C3" s="12"/>
      <c r="D3" s="105"/>
      <c r="E3" s="108"/>
      <c r="F3" s="108"/>
      <c r="G3" s="108"/>
      <c r="H3" s="108"/>
      <c r="I3" s="108"/>
      <c r="J3" s="108"/>
      <c r="K3" s="109"/>
      <c r="L3" s="13"/>
      <c r="N3" s="7" t="s">
        <v>5</v>
      </c>
      <c r="O3" s="7" t="s">
        <v>6</v>
      </c>
      <c r="P3" s="3" t="s">
        <v>7</v>
      </c>
      <c r="Q3" s="9" t="s">
        <v>8</v>
      </c>
      <c r="R3" s="8"/>
      <c r="S3" s="9"/>
      <c r="T3" s="9"/>
      <c r="U3" s="9"/>
      <c r="V3" s="9"/>
      <c r="W3" s="9"/>
      <c r="X3" s="10"/>
      <c r="Y3" s="11"/>
      <c r="Z3" s="11"/>
      <c r="AA3" s="11"/>
      <c r="AB3" s="11"/>
      <c r="AC3" s="11"/>
      <c r="AD3" s="11"/>
      <c r="AE3" s="11"/>
      <c r="AF3" s="11"/>
    </row>
    <row r="4" spans="2:32" ht="15.75" customHeight="1" x14ac:dyDescent="0.25">
      <c r="B4" s="12"/>
      <c r="C4" s="12"/>
      <c r="D4" s="105"/>
      <c r="E4" s="110"/>
      <c r="F4" s="110"/>
      <c r="G4" s="110"/>
      <c r="H4" s="110"/>
      <c r="I4" s="111"/>
      <c r="J4" s="111"/>
      <c r="K4" s="112"/>
      <c r="L4" s="13"/>
      <c r="M4" s="14"/>
      <c r="N4" s="7" t="s">
        <v>9</v>
      </c>
      <c r="O4" s="7" t="s">
        <v>10</v>
      </c>
      <c r="P4" s="3" t="s">
        <v>11</v>
      </c>
      <c r="Q4" s="15" t="s">
        <v>12</v>
      </c>
      <c r="R4" s="8"/>
      <c r="S4" s="9"/>
      <c r="T4" s="9"/>
      <c r="U4" s="9"/>
      <c r="V4" s="9"/>
      <c r="W4" s="9"/>
      <c r="X4" s="10"/>
      <c r="Y4" s="11"/>
      <c r="Z4" s="11"/>
      <c r="AA4" s="11"/>
      <c r="AB4" s="11"/>
      <c r="AC4" s="11"/>
      <c r="AD4" s="11"/>
      <c r="AE4" s="11"/>
      <c r="AF4" s="11"/>
    </row>
    <row r="5" spans="2:32" ht="15.75" customHeight="1" x14ac:dyDescent="0.25">
      <c r="B5" s="12"/>
      <c r="C5" s="12"/>
      <c r="D5" s="105"/>
      <c r="E5" s="110"/>
      <c r="F5" s="110"/>
      <c r="G5" s="110"/>
      <c r="H5" s="110"/>
      <c r="I5" s="110"/>
      <c r="J5" s="110"/>
      <c r="K5" s="113"/>
      <c r="L5" s="13"/>
      <c r="M5" s="14"/>
      <c r="N5" s="16" t="s">
        <v>13</v>
      </c>
      <c r="O5" s="16"/>
      <c r="P5" s="3" t="s">
        <v>14</v>
      </c>
      <c r="Q5" s="9" t="s">
        <v>15</v>
      </c>
      <c r="R5" s="8"/>
      <c r="S5" s="9"/>
      <c r="T5" s="9"/>
      <c r="U5" s="9"/>
      <c r="V5" s="9"/>
      <c r="W5" s="9"/>
      <c r="X5" s="10"/>
      <c r="Y5" s="11"/>
      <c r="Z5" s="11"/>
      <c r="AA5" s="11"/>
      <c r="AB5" s="11"/>
      <c r="AC5" s="11"/>
      <c r="AD5" s="11"/>
      <c r="AE5" s="11"/>
      <c r="AF5" s="11"/>
    </row>
    <row r="6" spans="2:32" ht="15" customHeight="1" thickBot="1" x14ac:dyDescent="0.3">
      <c r="B6" s="12"/>
      <c r="C6" s="17"/>
      <c r="D6" s="18"/>
      <c r="E6" s="18"/>
      <c r="F6" s="18"/>
      <c r="G6" s="18"/>
      <c r="H6" s="18"/>
      <c r="I6" s="18"/>
      <c r="J6" s="18"/>
      <c r="K6" s="20"/>
      <c r="L6" s="13"/>
      <c r="M6" s="14"/>
      <c r="N6" s="16" t="s">
        <v>16</v>
      </c>
      <c r="O6" s="16"/>
      <c r="P6" s="3" t="s">
        <v>17</v>
      </c>
      <c r="Q6" s="3" t="s">
        <v>18</v>
      </c>
      <c r="R6" s="8"/>
      <c r="S6" s="9"/>
      <c r="T6" s="9"/>
      <c r="U6" s="9"/>
      <c r="V6" s="9"/>
      <c r="W6" s="9"/>
      <c r="X6" s="10"/>
      <c r="Y6" s="11"/>
      <c r="Z6" s="11"/>
      <c r="AA6" s="11"/>
      <c r="AB6" s="11"/>
      <c r="AC6" s="11"/>
      <c r="AD6" s="11"/>
      <c r="AE6" s="11"/>
      <c r="AF6" s="11"/>
    </row>
    <row r="7" spans="2:32" ht="15" customHeight="1" thickBot="1" x14ac:dyDescent="0.3">
      <c r="B7" s="12"/>
      <c r="C7" s="123" t="s">
        <v>19</v>
      </c>
      <c r="D7" s="124"/>
      <c r="E7" s="125" t="s">
        <v>20</v>
      </c>
      <c r="F7" s="126"/>
      <c r="G7" s="21" t="s">
        <v>21</v>
      </c>
      <c r="H7" s="22">
        <v>4</v>
      </c>
      <c r="I7" s="21" t="s">
        <v>22</v>
      </c>
      <c r="J7" s="127">
        <v>42551</v>
      </c>
      <c r="K7" s="128"/>
      <c r="L7" s="13"/>
      <c r="M7" s="14"/>
      <c r="N7" s="16" t="s">
        <v>23</v>
      </c>
      <c r="O7" s="16"/>
      <c r="P7" s="3" t="s">
        <v>24</v>
      </c>
      <c r="Q7" s="9" t="s">
        <v>25</v>
      </c>
      <c r="R7" s="8"/>
      <c r="S7" s="9"/>
      <c r="T7" s="9"/>
      <c r="U7" s="9"/>
      <c r="V7" s="9"/>
      <c r="W7" s="9"/>
      <c r="X7" s="10"/>
      <c r="Y7" s="11"/>
      <c r="Z7" s="11"/>
      <c r="AA7" s="11"/>
      <c r="AB7" s="11"/>
      <c r="AC7" s="11"/>
      <c r="AD7" s="11"/>
      <c r="AE7" s="11"/>
      <c r="AF7" s="11"/>
    </row>
    <row r="8" spans="2:32" ht="9.75" customHeight="1" x14ac:dyDescent="0.25">
      <c r="B8" s="17"/>
      <c r="C8" s="18"/>
      <c r="D8" s="18"/>
      <c r="E8" s="18"/>
      <c r="F8" s="18"/>
      <c r="G8" s="18"/>
      <c r="H8" s="18"/>
      <c r="I8" s="18"/>
      <c r="J8" s="18"/>
      <c r="K8" s="18"/>
      <c r="L8" s="20"/>
      <c r="M8" s="14"/>
      <c r="N8" s="7" t="s">
        <v>26</v>
      </c>
      <c r="O8" s="7"/>
      <c r="P8" s="3" t="s">
        <v>27</v>
      </c>
      <c r="Q8" s="9" t="s">
        <v>28</v>
      </c>
      <c r="R8" s="8"/>
      <c r="S8" s="9"/>
      <c r="T8" s="9"/>
      <c r="U8" s="9"/>
      <c r="V8" s="9"/>
      <c r="W8" s="9"/>
      <c r="X8" s="10"/>
      <c r="Y8" s="11"/>
      <c r="Z8" s="11"/>
      <c r="AA8" s="11"/>
      <c r="AB8" s="11"/>
      <c r="AC8" s="11"/>
      <c r="AD8" s="11"/>
      <c r="AE8" s="11"/>
      <c r="AF8" s="11"/>
    </row>
    <row r="9" spans="2:32" ht="19.5" customHeight="1" x14ac:dyDescent="0.25">
      <c r="B9" s="129" t="s">
        <v>29</v>
      </c>
      <c r="C9" s="130"/>
      <c r="D9" s="130"/>
      <c r="E9" s="130"/>
      <c r="F9" s="130"/>
      <c r="G9" s="130"/>
      <c r="H9" s="130"/>
      <c r="I9" s="130"/>
      <c r="J9" s="130"/>
      <c r="K9" s="130"/>
      <c r="L9" s="131"/>
      <c r="M9" s="14"/>
      <c r="N9" s="7" t="s">
        <v>30</v>
      </c>
      <c r="O9" s="7"/>
      <c r="P9" s="3" t="s">
        <v>31</v>
      </c>
      <c r="Q9" s="9" t="s">
        <v>32</v>
      </c>
      <c r="R9" s="8"/>
      <c r="S9" s="9"/>
      <c r="T9" s="9"/>
      <c r="U9" s="9"/>
      <c r="V9" s="9"/>
      <c r="W9" s="9"/>
      <c r="X9" s="10"/>
      <c r="Y9" s="11"/>
      <c r="Z9" s="11"/>
      <c r="AA9" s="11"/>
      <c r="AB9" s="11"/>
      <c r="AC9" s="11"/>
      <c r="AD9" s="11"/>
      <c r="AE9" s="11"/>
      <c r="AF9" s="11"/>
    </row>
    <row r="10" spans="2:32" ht="25.5" customHeight="1" x14ac:dyDescent="0.25">
      <c r="B10" s="132"/>
      <c r="C10" s="133" t="s">
        <v>33</v>
      </c>
      <c r="D10" s="133"/>
      <c r="E10" s="118" t="s">
        <v>99</v>
      </c>
      <c r="F10" s="118"/>
      <c r="G10" s="118"/>
      <c r="H10" s="118"/>
      <c r="I10" s="118"/>
      <c r="J10" s="23" t="s">
        <v>34</v>
      </c>
      <c r="K10" s="134" t="s">
        <v>93</v>
      </c>
      <c r="L10" s="134"/>
      <c r="M10" s="24"/>
      <c r="N10" s="7" t="s">
        <v>36</v>
      </c>
      <c r="O10" s="7"/>
      <c r="P10" s="9" t="s">
        <v>37</v>
      </c>
      <c r="Q10" s="25"/>
      <c r="R10" s="8"/>
      <c r="S10" s="9"/>
      <c r="T10" s="9"/>
      <c r="U10" s="9"/>
      <c r="V10" s="9"/>
      <c r="W10" s="9"/>
      <c r="X10" s="10"/>
      <c r="Y10" s="11"/>
      <c r="Z10" s="11"/>
      <c r="AA10" s="11"/>
      <c r="AB10" s="11"/>
      <c r="AC10" s="11"/>
      <c r="AD10" s="11"/>
      <c r="AE10" s="11"/>
      <c r="AF10" s="11"/>
    </row>
    <row r="11" spans="2:32" ht="22.5" customHeight="1" x14ac:dyDescent="0.25">
      <c r="B11" s="132"/>
      <c r="C11" s="135" t="s">
        <v>38</v>
      </c>
      <c r="D11" s="135"/>
      <c r="E11" s="136">
        <v>42761</v>
      </c>
      <c r="F11" s="137"/>
      <c r="G11" s="137"/>
      <c r="H11" s="137"/>
      <c r="I11" s="137"/>
      <c r="J11" s="137"/>
      <c r="K11" s="23" t="s">
        <v>39</v>
      </c>
      <c r="L11" s="101">
        <v>2</v>
      </c>
      <c r="M11" s="24"/>
      <c r="N11" s="7" t="s">
        <v>40</v>
      </c>
      <c r="O11" s="7"/>
      <c r="P11" s="9" t="s">
        <v>41</v>
      </c>
      <c r="Q11" s="26"/>
      <c r="R11" s="27"/>
      <c r="S11" s="9"/>
      <c r="T11" s="9"/>
      <c r="U11" s="9"/>
      <c r="V11" s="9"/>
      <c r="W11" s="9"/>
      <c r="X11" s="10"/>
      <c r="Y11" s="11"/>
      <c r="Z11" s="11"/>
      <c r="AA11" s="11"/>
      <c r="AB11" s="11"/>
      <c r="AC11" s="11"/>
      <c r="AD11" s="11"/>
      <c r="AE11" s="11"/>
      <c r="AF11" s="11"/>
    </row>
    <row r="12" spans="2:32" ht="27" customHeight="1" x14ac:dyDescent="0.25">
      <c r="B12" s="132"/>
      <c r="C12" s="114" t="s">
        <v>42</v>
      </c>
      <c r="D12" s="114"/>
      <c r="E12" s="114"/>
      <c r="F12" s="115" t="s">
        <v>26</v>
      </c>
      <c r="G12" s="116"/>
      <c r="H12" s="116"/>
      <c r="I12" s="116"/>
      <c r="J12" s="116"/>
      <c r="K12" s="116"/>
      <c r="L12" s="116"/>
      <c r="M12" s="24"/>
      <c r="N12" s="7" t="s">
        <v>43</v>
      </c>
      <c r="O12" s="7"/>
      <c r="P12" s="9" t="s">
        <v>44</v>
      </c>
      <c r="Q12" s="26"/>
      <c r="R12" s="27"/>
      <c r="S12" s="9"/>
      <c r="T12" s="9"/>
      <c r="U12" s="9"/>
      <c r="V12" s="9"/>
      <c r="W12" s="9"/>
      <c r="X12" s="10"/>
      <c r="Y12" s="11"/>
      <c r="Z12" s="11"/>
      <c r="AA12" s="11"/>
      <c r="AB12" s="11"/>
      <c r="AC12" s="11"/>
      <c r="AD12" s="11"/>
      <c r="AE12" s="11"/>
      <c r="AF12" s="11"/>
    </row>
    <row r="13" spans="2:32" ht="29.25" customHeight="1" x14ac:dyDescent="0.25">
      <c r="B13" s="132"/>
      <c r="C13" s="114" t="s">
        <v>45</v>
      </c>
      <c r="D13" s="114"/>
      <c r="E13" s="117"/>
      <c r="F13" s="117"/>
      <c r="G13" s="117"/>
      <c r="H13" s="117"/>
      <c r="I13" s="23" t="s">
        <v>46</v>
      </c>
      <c r="J13" s="118" t="s">
        <v>6</v>
      </c>
      <c r="K13" s="116"/>
      <c r="L13" s="116"/>
      <c r="M13" s="24"/>
      <c r="N13" s="7" t="s">
        <v>47</v>
      </c>
      <c r="O13" s="15"/>
      <c r="P13" s="15"/>
      <c r="Q13" s="15"/>
      <c r="R13" s="28"/>
      <c r="S13" s="9"/>
      <c r="T13" s="9"/>
      <c r="U13" s="9"/>
      <c r="V13" s="9"/>
      <c r="W13" s="9"/>
      <c r="X13" s="10"/>
      <c r="Y13" s="11"/>
      <c r="Z13" s="11"/>
      <c r="AA13" s="11"/>
      <c r="AB13" s="11"/>
      <c r="AC13" s="11"/>
      <c r="AD13" s="11"/>
      <c r="AE13" s="11"/>
      <c r="AF13" s="11"/>
    </row>
    <row r="14" spans="2:32" ht="48" customHeight="1" x14ac:dyDescent="0.25">
      <c r="B14" s="132"/>
      <c r="C14" s="119" t="s">
        <v>48</v>
      </c>
      <c r="D14" s="114"/>
      <c r="E14" s="120" t="s">
        <v>97</v>
      </c>
      <c r="F14" s="121"/>
      <c r="G14" s="121"/>
      <c r="H14" s="121"/>
      <c r="I14" s="121"/>
      <c r="J14" s="121"/>
      <c r="K14" s="121"/>
      <c r="L14" s="122"/>
      <c r="M14" s="24"/>
      <c r="N14" s="7" t="s">
        <v>49</v>
      </c>
      <c r="O14" s="15"/>
      <c r="P14" s="15"/>
      <c r="Q14" s="15"/>
      <c r="R14" s="28"/>
      <c r="S14" s="9"/>
      <c r="T14" s="9"/>
      <c r="U14" s="9"/>
      <c r="V14" s="9"/>
      <c r="W14" s="9"/>
      <c r="X14" s="10"/>
      <c r="Y14" s="11"/>
      <c r="Z14" s="11"/>
      <c r="AA14" s="11"/>
      <c r="AB14" s="11"/>
      <c r="AC14" s="11"/>
      <c r="AD14" s="11"/>
      <c r="AE14" s="11"/>
      <c r="AF14" s="11"/>
    </row>
    <row r="15" spans="2:32" ht="9" customHeight="1" x14ac:dyDescent="0.25">
      <c r="B15" s="140"/>
      <c r="C15" s="140"/>
      <c r="D15" s="140"/>
      <c r="E15" s="140"/>
      <c r="F15" s="140"/>
      <c r="G15" s="140"/>
      <c r="H15" s="140"/>
      <c r="I15" s="140"/>
      <c r="J15" s="140"/>
      <c r="K15" s="140"/>
      <c r="L15" s="140"/>
      <c r="M15" s="24"/>
      <c r="N15" s="7" t="s">
        <v>50</v>
      </c>
      <c r="O15" s="15"/>
      <c r="P15" s="15"/>
      <c r="Q15" s="15"/>
      <c r="R15" s="28"/>
      <c r="S15" s="29"/>
      <c r="T15" s="29"/>
      <c r="U15" s="9"/>
      <c r="V15" s="9"/>
      <c r="W15" s="9"/>
      <c r="X15" s="10"/>
      <c r="Y15" s="11"/>
      <c r="Z15" s="11"/>
      <c r="AA15" s="11"/>
      <c r="AB15" s="11"/>
      <c r="AC15" s="11"/>
      <c r="AD15" s="11"/>
      <c r="AE15" s="11"/>
      <c r="AF15" s="11"/>
    </row>
    <row r="16" spans="2:32" ht="17.25" customHeight="1" x14ac:dyDescent="0.25">
      <c r="B16" s="141" t="s">
        <v>51</v>
      </c>
      <c r="C16" s="142"/>
      <c r="D16" s="142"/>
      <c r="E16" s="142"/>
      <c r="F16" s="142"/>
      <c r="G16" s="142"/>
      <c r="H16" s="142"/>
      <c r="I16" s="142"/>
      <c r="J16" s="142"/>
      <c r="K16" s="142"/>
      <c r="L16" s="143"/>
      <c r="M16" s="24"/>
      <c r="N16" s="7" t="s">
        <v>52</v>
      </c>
      <c r="O16" s="7"/>
      <c r="P16" s="9"/>
      <c r="Q16" s="26"/>
      <c r="R16" s="27"/>
      <c r="S16" s="29"/>
      <c r="T16" s="29"/>
      <c r="U16" s="9"/>
      <c r="V16" s="9"/>
      <c r="W16" s="9"/>
      <c r="X16" s="10"/>
      <c r="Y16" s="11"/>
      <c r="Z16" s="11"/>
      <c r="AA16" s="11"/>
      <c r="AB16" s="11"/>
      <c r="AC16" s="11"/>
      <c r="AD16" s="11"/>
      <c r="AE16" s="11"/>
      <c r="AF16" s="11"/>
    </row>
    <row r="17" spans="2:32" ht="52.5" customHeight="1" x14ac:dyDescent="0.25">
      <c r="B17" s="30"/>
      <c r="C17" s="135" t="s">
        <v>53</v>
      </c>
      <c r="D17" s="135"/>
      <c r="E17" s="138" t="s">
        <v>119</v>
      </c>
      <c r="F17" s="138"/>
      <c r="G17" s="138"/>
      <c r="H17" s="138"/>
      <c r="I17" s="138"/>
      <c r="J17" s="138"/>
      <c r="K17" s="138"/>
      <c r="L17" s="138"/>
      <c r="M17" s="31"/>
      <c r="N17" s="15"/>
      <c r="O17" s="7"/>
      <c r="P17" s="15"/>
      <c r="Q17" s="15"/>
      <c r="R17" s="27"/>
      <c r="S17" s="29"/>
      <c r="T17" s="29"/>
      <c r="U17" s="9"/>
      <c r="V17" s="9"/>
      <c r="W17" s="9"/>
      <c r="X17" s="10"/>
      <c r="Y17" s="11"/>
      <c r="Z17" s="11"/>
      <c r="AA17" s="11"/>
      <c r="AB17" s="11"/>
      <c r="AC17" s="11"/>
      <c r="AD17" s="11"/>
      <c r="AE17" s="11"/>
      <c r="AF17" s="11"/>
    </row>
    <row r="18" spans="2:32" ht="27" customHeight="1" x14ac:dyDescent="0.25">
      <c r="B18" s="30"/>
      <c r="C18" s="135" t="s">
        <v>54</v>
      </c>
      <c r="D18" s="135"/>
      <c r="E18" s="138" t="s">
        <v>118</v>
      </c>
      <c r="F18" s="138"/>
      <c r="G18" s="138"/>
      <c r="H18" s="138"/>
      <c r="I18" s="138"/>
      <c r="J18" s="138"/>
      <c r="K18" s="138"/>
      <c r="L18" s="138"/>
      <c r="M18" s="31"/>
      <c r="O18" s="32"/>
      <c r="P18" s="33"/>
      <c r="Q18" s="9"/>
      <c r="R18" s="8"/>
      <c r="S18" s="9"/>
      <c r="T18" s="9"/>
      <c r="U18" s="9"/>
      <c r="V18" s="9"/>
      <c r="W18" s="9"/>
      <c r="X18" s="10"/>
      <c r="Y18" s="11"/>
      <c r="Z18" s="11"/>
      <c r="AA18" s="11"/>
      <c r="AB18" s="11"/>
      <c r="AC18" s="11"/>
      <c r="AD18" s="11"/>
      <c r="AE18" s="11"/>
      <c r="AF18" s="11"/>
    </row>
    <row r="19" spans="2:32" ht="41.25" customHeight="1" x14ac:dyDescent="0.25">
      <c r="B19" s="30"/>
      <c r="C19" s="135" t="s">
        <v>55</v>
      </c>
      <c r="D19" s="135"/>
      <c r="E19" s="138" t="s">
        <v>134</v>
      </c>
      <c r="F19" s="138"/>
      <c r="G19" s="138"/>
      <c r="H19" s="138"/>
      <c r="I19" s="138"/>
      <c r="J19" s="138"/>
      <c r="K19" s="138"/>
      <c r="L19" s="138"/>
      <c r="M19" s="24"/>
      <c r="O19" s="32"/>
      <c r="P19" s="33"/>
      <c r="Q19" s="29"/>
      <c r="R19" s="2"/>
      <c r="S19" s="9"/>
      <c r="T19" s="9"/>
      <c r="U19" s="9"/>
      <c r="V19" s="9"/>
      <c r="W19" s="9"/>
      <c r="X19" s="10"/>
      <c r="Y19" s="11"/>
      <c r="Z19" s="11"/>
      <c r="AA19" s="11"/>
      <c r="AB19" s="11"/>
      <c r="AC19" s="11"/>
      <c r="AD19" s="11"/>
      <c r="AE19" s="11"/>
      <c r="AF19" s="11"/>
    </row>
    <row r="20" spans="2:32" ht="41.25" customHeight="1" x14ac:dyDescent="0.25">
      <c r="B20" s="34"/>
      <c r="C20" s="114" t="s">
        <v>56</v>
      </c>
      <c r="D20" s="114"/>
      <c r="E20" s="139" t="s">
        <v>57</v>
      </c>
      <c r="F20" s="139"/>
      <c r="G20" s="139"/>
      <c r="H20" s="139"/>
      <c r="I20" s="139"/>
      <c r="J20" s="139"/>
      <c r="K20" s="139"/>
      <c r="L20" s="139"/>
      <c r="M20" s="35"/>
      <c r="O20" s="32"/>
      <c r="P20" s="33"/>
      <c r="Q20" s="29"/>
      <c r="R20" s="2"/>
      <c r="S20" s="29"/>
      <c r="T20" s="29"/>
      <c r="U20" s="9"/>
      <c r="V20" s="9"/>
      <c r="W20" s="9"/>
      <c r="X20" s="10"/>
      <c r="Y20" s="11"/>
      <c r="Z20" s="11"/>
      <c r="AA20" s="11"/>
      <c r="AB20" s="11"/>
      <c r="AC20" s="11"/>
      <c r="AD20" s="11"/>
      <c r="AE20" s="11"/>
      <c r="AF20" s="11"/>
    </row>
    <row r="21" spans="2:32" ht="8.25" customHeight="1" x14ac:dyDescent="0.25">
      <c r="B21" s="140"/>
      <c r="C21" s="140"/>
      <c r="D21" s="140"/>
      <c r="E21" s="140"/>
      <c r="F21" s="140"/>
      <c r="G21" s="140"/>
      <c r="H21" s="140"/>
      <c r="I21" s="140"/>
      <c r="J21" s="140"/>
      <c r="K21" s="140"/>
      <c r="L21" s="140"/>
      <c r="M21" s="24"/>
      <c r="O21" s="7"/>
      <c r="P21" s="33"/>
      <c r="Q21" s="9"/>
      <c r="R21" s="8"/>
      <c r="S21" s="9"/>
      <c r="T21" s="9"/>
      <c r="U21" s="9"/>
      <c r="V21" s="9"/>
      <c r="W21" s="9"/>
      <c r="X21" s="10"/>
      <c r="Y21" s="11"/>
      <c r="Z21" s="11"/>
      <c r="AA21" s="11"/>
      <c r="AB21" s="11"/>
      <c r="AC21" s="11"/>
      <c r="AD21" s="11"/>
      <c r="AE21" s="11"/>
      <c r="AF21" s="11"/>
    </row>
    <row r="22" spans="2:32" ht="15.75" customHeight="1" x14ac:dyDescent="0.25">
      <c r="B22" s="141" t="s">
        <v>58</v>
      </c>
      <c r="C22" s="142"/>
      <c r="D22" s="142"/>
      <c r="E22" s="142"/>
      <c r="F22" s="142"/>
      <c r="G22" s="142"/>
      <c r="H22" s="142"/>
      <c r="I22" s="142"/>
      <c r="J22" s="142"/>
      <c r="K22" s="142"/>
      <c r="L22" s="143"/>
      <c r="M22" s="24"/>
      <c r="O22" s="7"/>
      <c r="P22" s="33"/>
      <c r="Q22" s="9"/>
      <c r="R22" s="8"/>
      <c r="S22" s="9"/>
      <c r="T22" s="9"/>
      <c r="U22" s="9"/>
      <c r="V22" s="9"/>
      <c r="W22" s="9"/>
      <c r="X22" s="10"/>
      <c r="Y22" s="11"/>
      <c r="Z22" s="11"/>
      <c r="AA22" s="11"/>
      <c r="AB22" s="11"/>
      <c r="AC22" s="11"/>
      <c r="AD22" s="11"/>
      <c r="AE22" s="11"/>
      <c r="AF22" s="11"/>
    </row>
    <row r="23" spans="2:32" x14ac:dyDescent="0.25">
      <c r="B23" s="12"/>
      <c r="C23" s="114" t="s">
        <v>59</v>
      </c>
      <c r="D23" s="114"/>
      <c r="E23" s="156" t="s">
        <v>135</v>
      </c>
      <c r="F23" s="156"/>
      <c r="G23" s="156"/>
      <c r="H23" s="156"/>
      <c r="I23" s="156"/>
      <c r="J23" s="156"/>
      <c r="K23" s="156"/>
      <c r="L23" s="156"/>
      <c r="M23" s="36"/>
      <c r="N23" s="37"/>
      <c r="O23" s="37"/>
      <c r="P23" s="37"/>
      <c r="Q23" s="37"/>
      <c r="R23" s="38"/>
      <c r="S23" s="39"/>
      <c r="T23" s="29"/>
      <c r="U23" s="29"/>
      <c r="V23" s="29"/>
      <c r="W23" s="29"/>
    </row>
    <row r="24" spans="2:32" x14ac:dyDescent="0.25">
      <c r="B24" s="12"/>
      <c r="C24" s="114"/>
      <c r="D24" s="114"/>
      <c r="E24" s="156"/>
      <c r="F24" s="156"/>
      <c r="G24" s="156"/>
      <c r="H24" s="156"/>
      <c r="I24" s="156"/>
      <c r="J24" s="156"/>
      <c r="K24" s="156"/>
      <c r="L24" s="156"/>
      <c r="M24" s="24"/>
      <c r="N24" s="37"/>
      <c r="O24" s="37"/>
      <c r="P24" s="37"/>
      <c r="Q24" s="37"/>
      <c r="R24" s="38"/>
      <c r="S24" s="39"/>
      <c r="T24" s="29"/>
      <c r="U24" s="29"/>
      <c r="V24" s="29"/>
      <c r="W24" s="29"/>
    </row>
    <row r="25" spans="2:32" ht="7.5" customHeight="1" x14ac:dyDescent="0.25">
      <c r="B25" s="12"/>
      <c r="C25" s="114"/>
      <c r="D25" s="114"/>
      <c r="E25" s="156"/>
      <c r="F25" s="156"/>
      <c r="G25" s="156"/>
      <c r="H25" s="156"/>
      <c r="I25" s="156"/>
      <c r="J25" s="156"/>
      <c r="K25" s="156"/>
      <c r="L25" s="156"/>
      <c r="M25" s="31"/>
      <c r="N25" s="37"/>
      <c r="O25" s="37"/>
      <c r="P25" s="37"/>
      <c r="Q25" s="37"/>
      <c r="R25" s="38"/>
      <c r="S25" s="39"/>
      <c r="T25" s="29"/>
      <c r="U25" s="29"/>
      <c r="V25" s="29"/>
      <c r="W25" s="29"/>
    </row>
    <row r="26" spans="2:32" ht="12" customHeight="1" x14ac:dyDescent="0.25">
      <c r="B26" s="12"/>
      <c r="C26" s="157" t="s">
        <v>60</v>
      </c>
      <c r="D26" s="158"/>
      <c r="E26" s="156" t="s">
        <v>61</v>
      </c>
      <c r="F26" s="156"/>
      <c r="G26" s="156"/>
      <c r="H26" s="156"/>
      <c r="I26" s="156"/>
      <c r="J26" s="156"/>
      <c r="K26" s="156"/>
      <c r="L26" s="156"/>
      <c r="M26" s="31"/>
      <c r="N26" s="37"/>
      <c r="O26" s="40" t="s">
        <v>62</v>
      </c>
      <c r="P26" s="37"/>
      <c r="Q26" s="37"/>
      <c r="R26" s="38"/>
      <c r="S26" s="39"/>
      <c r="T26" s="29"/>
      <c r="U26" s="29"/>
      <c r="V26" s="29"/>
      <c r="W26" s="29"/>
    </row>
    <row r="27" spans="2:32" ht="12.75" customHeight="1" x14ac:dyDescent="0.25">
      <c r="B27" s="12"/>
      <c r="C27" s="159"/>
      <c r="D27" s="160"/>
      <c r="E27" s="156"/>
      <c r="F27" s="156"/>
      <c r="G27" s="156"/>
      <c r="H27" s="156"/>
      <c r="I27" s="156"/>
      <c r="J27" s="156"/>
      <c r="K27" s="156"/>
      <c r="L27" s="156"/>
      <c r="M27" s="31"/>
      <c r="N27" s="37"/>
      <c r="O27" s="40" t="s">
        <v>63</v>
      </c>
      <c r="P27" s="37"/>
      <c r="Q27" s="37"/>
      <c r="R27" s="38"/>
      <c r="S27" s="39"/>
      <c r="T27" s="29"/>
      <c r="U27" s="29"/>
      <c r="V27" s="29"/>
      <c r="W27" s="29"/>
    </row>
    <row r="28" spans="2:32" ht="12.75" customHeight="1" x14ac:dyDescent="0.25">
      <c r="B28" s="12"/>
      <c r="C28" s="161"/>
      <c r="D28" s="162"/>
      <c r="E28" s="156"/>
      <c r="F28" s="156"/>
      <c r="G28" s="156"/>
      <c r="H28" s="156"/>
      <c r="I28" s="156"/>
      <c r="J28" s="156"/>
      <c r="K28" s="156"/>
      <c r="L28" s="156"/>
      <c r="M28" s="14"/>
      <c r="N28" s="41" t="s">
        <v>64</v>
      </c>
      <c r="O28" s="41" t="s">
        <v>65</v>
      </c>
      <c r="P28" s="39"/>
      <c r="Q28" s="39"/>
      <c r="R28" s="14"/>
      <c r="S28" s="39"/>
      <c r="T28" s="29"/>
      <c r="U28" s="29"/>
      <c r="V28" s="29"/>
      <c r="W28" s="29"/>
    </row>
    <row r="29" spans="2:32" ht="21.75" customHeight="1" x14ac:dyDescent="0.25">
      <c r="B29" s="17"/>
      <c r="C29" s="133" t="s">
        <v>66</v>
      </c>
      <c r="D29" s="133"/>
      <c r="E29" s="163" t="s">
        <v>67</v>
      </c>
      <c r="F29" s="163"/>
      <c r="G29" s="163"/>
      <c r="H29" s="163"/>
      <c r="I29" s="163"/>
      <c r="J29" s="163"/>
      <c r="K29" s="163"/>
      <c r="L29" s="163"/>
      <c r="M29" s="14"/>
      <c r="N29" s="41" t="s">
        <v>68</v>
      </c>
      <c r="O29" s="39"/>
      <c r="P29" s="39"/>
      <c r="Q29" s="39"/>
      <c r="R29" s="14"/>
      <c r="S29" s="39"/>
      <c r="T29" s="29"/>
      <c r="U29" s="29"/>
      <c r="V29" s="29"/>
      <c r="W29" s="29"/>
    </row>
    <row r="30" spans="2:32" ht="9.75" customHeight="1" x14ac:dyDescent="0.25">
      <c r="B30" s="140"/>
      <c r="C30" s="140"/>
      <c r="D30" s="140"/>
      <c r="E30" s="140"/>
      <c r="F30" s="140"/>
      <c r="G30" s="140"/>
      <c r="H30" s="140"/>
      <c r="I30" s="140"/>
      <c r="J30" s="140"/>
      <c r="K30" s="140"/>
      <c r="L30" s="140"/>
      <c r="M30" s="24"/>
      <c r="N30" s="42"/>
      <c r="O30" s="42"/>
      <c r="P30" s="42"/>
      <c r="Q30" s="42"/>
      <c r="R30" s="24"/>
      <c r="S30" s="39"/>
      <c r="T30" s="29"/>
      <c r="U30" s="29"/>
      <c r="V30" s="29"/>
      <c r="W30" s="29"/>
    </row>
    <row r="31" spans="2:32" ht="17.25" customHeight="1" x14ac:dyDescent="0.25">
      <c r="B31" s="141" t="s">
        <v>69</v>
      </c>
      <c r="C31" s="142"/>
      <c r="D31" s="142"/>
      <c r="E31" s="142"/>
      <c r="F31" s="142"/>
      <c r="G31" s="144"/>
      <c r="H31" s="144"/>
      <c r="I31" s="144"/>
      <c r="J31" s="144"/>
      <c r="K31" s="144"/>
      <c r="L31" s="145"/>
      <c r="M31" s="24"/>
      <c r="N31" s="42"/>
      <c r="O31" s="42"/>
      <c r="P31" s="42"/>
      <c r="Q31" s="42"/>
      <c r="R31" s="24"/>
      <c r="S31" s="39"/>
      <c r="T31" s="29"/>
      <c r="U31" s="29"/>
      <c r="V31" s="29"/>
      <c r="W31" s="29"/>
    </row>
    <row r="32" spans="2:32" ht="24" customHeight="1" x14ac:dyDescent="0.25">
      <c r="B32" s="12"/>
      <c r="C32" s="135" t="s">
        <v>70</v>
      </c>
      <c r="D32" s="135"/>
      <c r="E32" s="146" t="s">
        <v>71</v>
      </c>
      <c r="F32" s="147"/>
      <c r="G32" s="186" t="s">
        <v>102</v>
      </c>
      <c r="H32" s="187"/>
      <c r="I32" s="187"/>
      <c r="J32" s="187"/>
      <c r="K32" s="187"/>
      <c r="L32" s="188"/>
      <c r="M32" s="24"/>
      <c r="N32" s="43" t="s">
        <v>72</v>
      </c>
      <c r="O32" s="44"/>
      <c r="P32" s="29"/>
      <c r="Q32" s="44"/>
      <c r="R32" s="45"/>
      <c r="S32" s="39"/>
      <c r="T32" s="29"/>
      <c r="U32" s="29"/>
      <c r="V32" s="29"/>
      <c r="W32" s="29"/>
    </row>
    <row r="33" spans="2:23" ht="23.25" customHeight="1" x14ac:dyDescent="0.25">
      <c r="B33" s="12"/>
      <c r="C33" s="135"/>
      <c r="D33" s="135"/>
      <c r="E33" s="151" t="s">
        <v>73</v>
      </c>
      <c r="F33" s="152"/>
      <c r="G33" s="153" t="s">
        <v>111</v>
      </c>
      <c r="H33" s="154"/>
      <c r="I33" s="154"/>
      <c r="J33" s="154"/>
      <c r="K33" s="154"/>
      <c r="L33" s="155"/>
      <c r="M33" s="36"/>
      <c r="N33" s="46" t="s">
        <v>74</v>
      </c>
      <c r="O33" s="47"/>
      <c r="P33" s="29"/>
      <c r="Q33" s="47"/>
      <c r="R33" s="45"/>
      <c r="S33" s="39"/>
      <c r="T33" s="29"/>
      <c r="U33" s="29"/>
      <c r="V33" s="29"/>
      <c r="W33" s="29"/>
    </row>
    <row r="34" spans="2:23" ht="36" customHeight="1" x14ac:dyDescent="0.25">
      <c r="B34" s="12"/>
      <c r="C34" s="114" t="s">
        <v>75</v>
      </c>
      <c r="D34" s="114"/>
      <c r="E34" s="117" t="s">
        <v>76</v>
      </c>
      <c r="F34" s="117"/>
      <c r="G34" s="117"/>
      <c r="H34" s="114" t="s">
        <v>77</v>
      </c>
      <c r="I34" s="114"/>
      <c r="J34" s="163" t="s">
        <v>72</v>
      </c>
      <c r="K34" s="163"/>
      <c r="L34" s="163"/>
      <c r="M34" s="31"/>
      <c r="N34" s="48" t="s">
        <v>78</v>
      </c>
      <c r="O34" s="49"/>
      <c r="P34" s="43"/>
      <c r="Q34" s="49"/>
      <c r="R34" s="50"/>
      <c r="S34" s="39"/>
      <c r="T34" s="29"/>
      <c r="U34" s="29"/>
      <c r="V34" s="29"/>
      <c r="W34" s="29"/>
    </row>
    <row r="35" spans="2:23" ht="35.25" customHeight="1" x14ac:dyDescent="0.25">
      <c r="B35" s="17"/>
      <c r="C35" s="166" t="s">
        <v>79</v>
      </c>
      <c r="D35" s="167"/>
      <c r="E35" s="117" t="s">
        <v>136</v>
      </c>
      <c r="F35" s="117"/>
      <c r="G35" s="117"/>
      <c r="H35" s="117"/>
      <c r="I35" s="117"/>
      <c r="J35" s="51" t="s">
        <v>80</v>
      </c>
      <c r="K35" s="189" t="s">
        <v>103</v>
      </c>
      <c r="L35" s="189"/>
      <c r="M35" s="31"/>
      <c r="N35" s="48" t="s">
        <v>81</v>
      </c>
      <c r="O35" s="48"/>
      <c r="P35" s="52"/>
      <c r="Q35" s="48"/>
      <c r="R35" s="53"/>
      <c r="S35" s="39"/>
      <c r="T35" s="29"/>
      <c r="U35" s="29"/>
      <c r="V35" s="29"/>
      <c r="W35" s="29"/>
    </row>
    <row r="36" spans="2:23" ht="8.25" customHeight="1" x14ac:dyDescent="0.25">
      <c r="B36" s="140"/>
      <c r="C36" s="140"/>
      <c r="D36" s="140"/>
      <c r="E36" s="140"/>
      <c r="F36" s="140"/>
      <c r="G36" s="140"/>
      <c r="H36" s="140"/>
      <c r="I36" s="140"/>
      <c r="J36" s="140"/>
      <c r="K36" s="140"/>
      <c r="L36" s="140"/>
      <c r="M36" s="14"/>
      <c r="N36" s="48" t="s">
        <v>82</v>
      </c>
      <c r="O36" s="39"/>
      <c r="P36" s="54"/>
      <c r="Q36" s="29"/>
      <c r="R36" s="2"/>
      <c r="S36" s="29"/>
      <c r="T36" s="29"/>
      <c r="U36" s="29"/>
      <c r="V36" s="29"/>
      <c r="W36" s="29"/>
    </row>
    <row r="37" spans="2:23" ht="54.75" hidden="1" customHeight="1" x14ac:dyDescent="0.25">
      <c r="B37" s="12"/>
      <c r="C37" s="55">
        <v>11</v>
      </c>
      <c r="D37" s="56"/>
      <c r="E37" s="57"/>
      <c r="F37" s="164"/>
      <c r="G37" s="164"/>
      <c r="H37" s="58" t="e">
        <f>VLOOKUP(E37,#REF!,2)</f>
        <v>#REF!</v>
      </c>
      <c r="I37" s="165"/>
      <c r="J37" s="165"/>
      <c r="K37" s="59" t="e">
        <f>#REF!</f>
        <v>#REF!</v>
      </c>
      <c r="L37" s="59" t="e">
        <f>#REF!</f>
        <v>#REF!</v>
      </c>
      <c r="N37" s="60"/>
      <c r="O37" s="60"/>
      <c r="P37" s="60"/>
      <c r="Q37" s="60"/>
      <c r="R37" s="61"/>
      <c r="S37" s="60"/>
      <c r="T37" s="60"/>
      <c r="U37" s="60"/>
      <c r="V37" s="60"/>
    </row>
    <row r="38" spans="2:23" ht="54.75" hidden="1" customHeight="1" x14ac:dyDescent="0.25">
      <c r="B38" s="12"/>
      <c r="C38" s="55">
        <v>12</v>
      </c>
      <c r="D38" s="56"/>
      <c r="E38" s="57"/>
      <c r="F38" s="164"/>
      <c r="G38" s="164"/>
      <c r="H38" s="58" t="e">
        <f>VLOOKUP(E38,#REF!,2)</f>
        <v>#REF!</v>
      </c>
      <c r="I38" s="165"/>
      <c r="J38" s="165"/>
      <c r="K38" s="59" t="e">
        <f>#REF!</f>
        <v>#REF!</v>
      </c>
      <c r="L38" s="59" t="e">
        <f>#REF!</f>
        <v>#REF!</v>
      </c>
      <c r="N38" s="60"/>
      <c r="O38" s="60"/>
      <c r="P38" s="60"/>
      <c r="Q38" s="60"/>
      <c r="R38" s="61"/>
      <c r="S38" s="60"/>
      <c r="T38" s="60"/>
      <c r="U38" s="60"/>
      <c r="V38" s="60"/>
    </row>
    <row r="39" spans="2:23" ht="54.75" hidden="1" customHeight="1" x14ac:dyDescent="0.25">
      <c r="B39" s="12"/>
      <c r="C39" s="55">
        <v>13</v>
      </c>
      <c r="D39" s="56"/>
      <c r="E39" s="57"/>
      <c r="F39" s="164"/>
      <c r="G39" s="164"/>
      <c r="H39" s="58" t="e">
        <f>VLOOKUP(E39,#REF!,2)</f>
        <v>#REF!</v>
      </c>
      <c r="I39" s="165"/>
      <c r="J39" s="165"/>
      <c r="K39" s="59" t="e">
        <f>#REF!</f>
        <v>#REF!</v>
      </c>
      <c r="L39" s="59" t="e">
        <f>#REF!</f>
        <v>#REF!</v>
      </c>
      <c r="N39" s="62"/>
      <c r="O39" s="62"/>
      <c r="P39" s="62"/>
      <c r="Q39" s="62"/>
      <c r="R39" s="63"/>
      <c r="S39" s="64"/>
      <c r="T39" s="64"/>
      <c r="U39" s="64"/>
    </row>
    <row r="40" spans="2:23" ht="54.75" hidden="1" customHeight="1" x14ac:dyDescent="0.25">
      <c r="B40" s="12"/>
      <c r="C40" s="55">
        <v>14</v>
      </c>
      <c r="D40" s="56"/>
      <c r="E40" s="57"/>
      <c r="F40" s="164"/>
      <c r="G40" s="164"/>
      <c r="H40" s="58" t="e">
        <f>VLOOKUP(E40,#REF!,2)</f>
        <v>#REF!</v>
      </c>
      <c r="I40" s="165"/>
      <c r="J40" s="165"/>
      <c r="K40" s="59" t="e">
        <f>#REF!</f>
        <v>#REF!</v>
      </c>
      <c r="L40" s="59" t="e">
        <f>#REF!</f>
        <v>#REF!</v>
      </c>
      <c r="N40" s="62"/>
      <c r="O40" s="62"/>
      <c r="P40" s="62"/>
      <c r="Q40" s="62"/>
      <c r="R40" s="63"/>
      <c r="S40" s="64"/>
      <c r="T40" s="64"/>
      <c r="U40" s="64"/>
    </row>
    <row r="41" spans="2:23" ht="54.75" hidden="1" customHeight="1" x14ac:dyDescent="0.25">
      <c r="B41" s="12"/>
      <c r="C41" s="55">
        <v>15</v>
      </c>
      <c r="D41" s="56"/>
      <c r="E41" s="57"/>
      <c r="F41" s="164"/>
      <c r="G41" s="164"/>
      <c r="H41" s="58" t="e">
        <f>VLOOKUP(E41,#REF!,2)</f>
        <v>#REF!</v>
      </c>
      <c r="I41" s="165"/>
      <c r="J41" s="165"/>
      <c r="K41" s="59" t="e">
        <f>#REF!</f>
        <v>#REF!</v>
      </c>
      <c r="L41" s="59" t="e">
        <f>#REF!</f>
        <v>#REF!</v>
      </c>
      <c r="N41" s="62"/>
      <c r="O41" s="62"/>
      <c r="P41" s="62"/>
      <c r="Q41" s="62"/>
      <c r="R41" s="63"/>
      <c r="S41" s="64"/>
      <c r="T41" s="64"/>
      <c r="U41" s="64"/>
    </row>
    <row r="42" spans="2:23" ht="54.75" hidden="1" customHeight="1" x14ac:dyDescent="0.25">
      <c r="B42" s="12"/>
      <c r="C42" s="55">
        <v>16</v>
      </c>
      <c r="D42" s="56"/>
      <c r="E42" s="57"/>
      <c r="F42" s="164"/>
      <c r="G42" s="164"/>
      <c r="H42" s="58" t="e">
        <f>VLOOKUP(E42,#REF!,2)</f>
        <v>#REF!</v>
      </c>
      <c r="I42" s="165"/>
      <c r="J42" s="165"/>
      <c r="K42" s="59" t="e">
        <f>#REF!</f>
        <v>#REF!</v>
      </c>
      <c r="L42" s="59" t="e">
        <f>#REF!</f>
        <v>#REF!</v>
      </c>
      <c r="N42" s="62"/>
      <c r="O42" s="62"/>
      <c r="P42" s="62"/>
      <c r="Q42" s="62"/>
      <c r="R42" s="63"/>
      <c r="S42" s="64"/>
      <c r="T42" s="64"/>
      <c r="U42" s="64"/>
    </row>
    <row r="43" spans="2:23" ht="54.75" hidden="1" customHeight="1" x14ac:dyDescent="0.25">
      <c r="B43" s="12"/>
      <c r="C43" s="55">
        <v>17</v>
      </c>
      <c r="D43" s="56"/>
      <c r="E43" s="57"/>
      <c r="F43" s="164"/>
      <c r="G43" s="164"/>
      <c r="H43" s="58" t="e">
        <f>VLOOKUP(E43,#REF!,2)</f>
        <v>#REF!</v>
      </c>
      <c r="I43" s="165"/>
      <c r="J43" s="165"/>
      <c r="K43" s="59" t="e">
        <f>#REF!</f>
        <v>#REF!</v>
      </c>
      <c r="L43" s="59" t="e">
        <f>#REF!</f>
        <v>#REF!</v>
      </c>
      <c r="N43" s="62"/>
      <c r="O43" s="62"/>
      <c r="P43" s="62"/>
      <c r="Q43" s="62"/>
      <c r="R43" s="63"/>
      <c r="S43" s="64"/>
      <c r="T43" s="64"/>
      <c r="U43" s="64"/>
    </row>
    <row r="44" spans="2:23" ht="54.75" hidden="1" customHeight="1" x14ac:dyDescent="0.25">
      <c r="B44" s="12"/>
      <c r="C44" s="55">
        <v>18</v>
      </c>
      <c r="D44" s="56"/>
      <c r="E44" s="57"/>
      <c r="F44" s="164"/>
      <c r="G44" s="164"/>
      <c r="H44" s="58" t="e">
        <f>VLOOKUP(E44,#REF!,2)</f>
        <v>#REF!</v>
      </c>
      <c r="I44" s="165"/>
      <c r="J44" s="165"/>
      <c r="K44" s="59" t="e">
        <f>#REF!</f>
        <v>#REF!</v>
      </c>
      <c r="L44" s="59" t="e">
        <f>#REF!</f>
        <v>#REF!</v>
      </c>
      <c r="N44" s="62"/>
      <c r="O44" s="62"/>
      <c r="P44" s="62"/>
      <c r="Q44" s="62"/>
      <c r="R44" s="63"/>
      <c r="S44" s="64"/>
      <c r="T44" s="64"/>
      <c r="U44" s="64"/>
    </row>
    <row r="45" spans="2:23" ht="54.75" hidden="1" customHeight="1" x14ac:dyDescent="0.25">
      <c r="B45" s="12"/>
      <c r="C45" s="55">
        <v>19</v>
      </c>
      <c r="D45" s="56"/>
      <c r="E45" s="57"/>
      <c r="F45" s="164"/>
      <c r="G45" s="164"/>
      <c r="H45" s="58" t="e">
        <f>VLOOKUP(E45,#REF!,2)</f>
        <v>#REF!</v>
      </c>
      <c r="I45" s="165"/>
      <c r="J45" s="165"/>
      <c r="K45" s="59" t="e">
        <f>#REF!</f>
        <v>#REF!</v>
      </c>
      <c r="L45" s="59" t="e">
        <f>#REF!</f>
        <v>#REF!</v>
      </c>
      <c r="N45" s="62"/>
      <c r="O45" s="62"/>
      <c r="P45" s="62"/>
      <c r="Q45" s="62"/>
      <c r="R45" s="63"/>
      <c r="S45" s="64"/>
      <c r="T45" s="64"/>
      <c r="U45" s="64"/>
    </row>
    <row r="46" spans="2:23" ht="54.75" hidden="1" customHeight="1" x14ac:dyDescent="0.25">
      <c r="B46" s="12"/>
      <c r="C46" s="55">
        <v>20</v>
      </c>
      <c r="D46" s="56"/>
      <c r="E46" s="57"/>
      <c r="F46" s="164"/>
      <c r="G46" s="164"/>
      <c r="H46" s="58" t="e">
        <f>VLOOKUP(E46,#REF!,2)</f>
        <v>#REF!</v>
      </c>
      <c r="I46" s="165"/>
      <c r="J46" s="165"/>
      <c r="K46" s="59" t="e">
        <f>#REF!</f>
        <v>#REF!</v>
      </c>
      <c r="L46" s="59" t="e">
        <f>#REF!</f>
        <v>#REF!</v>
      </c>
      <c r="N46" s="62"/>
      <c r="O46" s="62"/>
      <c r="P46" s="62"/>
      <c r="Q46" s="62"/>
      <c r="R46" s="63"/>
      <c r="S46" s="64"/>
      <c r="T46" s="64"/>
      <c r="U46" s="64"/>
    </row>
    <row r="47" spans="2:23" ht="54.75" hidden="1" customHeight="1" x14ac:dyDescent="0.25">
      <c r="B47" s="12"/>
      <c r="C47" s="55">
        <v>21</v>
      </c>
      <c r="D47" s="56"/>
      <c r="E47" s="57"/>
      <c r="F47" s="164"/>
      <c r="G47" s="164"/>
      <c r="H47" s="58" t="e">
        <f>VLOOKUP(E47,#REF!,2)</f>
        <v>#REF!</v>
      </c>
      <c r="I47" s="165"/>
      <c r="J47" s="165"/>
      <c r="K47" s="59" t="e">
        <f>#REF!</f>
        <v>#REF!</v>
      </c>
      <c r="L47" s="59" t="e">
        <f>#REF!</f>
        <v>#REF!</v>
      </c>
      <c r="N47" s="62"/>
      <c r="O47" s="62"/>
      <c r="P47" s="62"/>
      <c r="Q47" s="62"/>
      <c r="R47" s="63"/>
      <c r="S47" s="64"/>
      <c r="T47" s="64"/>
      <c r="U47" s="64"/>
    </row>
    <row r="48" spans="2:23" ht="54.75" hidden="1" customHeight="1" x14ac:dyDescent="0.25">
      <c r="B48" s="12"/>
      <c r="C48" s="55">
        <v>22</v>
      </c>
      <c r="D48" s="56"/>
      <c r="E48" s="57"/>
      <c r="F48" s="164"/>
      <c r="G48" s="164"/>
      <c r="H48" s="58" t="e">
        <f>VLOOKUP(E48,#REF!,2)</f>
        <v>#REF!</v>
      </c>
      <c r="I48" s="165"/>
      <c r="J48" s="165"/>
      <c r="K48" s="59" t="e">
        <f>#REF!</f>
        <v>#REF!</v>
      </c>
      <c r="L48" s="59" t="e">
        <f>#REF!</f>
        <v>#REF!</v>
      </c>
      <c r="N48" s="62"/>
      <c r="O48" s="62"/>
      <c r="P48" s="62"/>
      <c r="Q48" s="62"/>
      <c r="R48" s="63"/>
      <c r="S48" s="64"/>
      <c r="T48" s="64"/>
      <c r="U48" s="64"/>
    </row>
    <row r="49" spans="1:18" ht="54.75" hidden="1" customHeight="1" x14ac:dyDescent="0.25">
      <c r="B49" s="12"/>
      <c r="C49" s="55">
        <v>23</v>
      </c>
      <c r="D49" s="56"/>
      <c r="E49" s="57"/>
      <c r="F49" s="164"/>
      <c r="G49" s="164"/>
      <c r="H49" s="58" t="e">
        <f>VLOOKUP(E49,#REF!,2)</f>
        <v>#REF!</v>
      </c>
      <c r="I49" s="165"/>
      <c r="J49" s="165"/>
      <c r="K49" s="59" t="e">
        <f>#REF!</f>
        <v>#REF!</v>
      </c>
      <c r="L49" s="59" t="e">
        <f>#REF!</f>
        <v>#REF!</v>
      </c>
      <c r="N49" s="62"/>
      <c r="O49" s="62"/>
      <c r="P49" s="62"/>
      <c r="Q49" s="62"/>
      <c r="R49" s="63"/>
    </row>
    <row r="50" spans="1:18" ht="54.75" hidden="1" customHeight="1" x14ac:dyDescent="0.25">
      <c r="B50" s="12"/>
      <c r="C50" s="55">
        <v>24</v>
      </c>
      <c r="D50" s="56"/>
      <c r="E50" s="57"/>
      <c r="F50" s="164"/>
      <c r="G50" s="164"/>
      <c r="H50" s="58" t="e">
        <f>VLOOKUP(E50,#REF!,2)</f>
        <v>#REF!</v>
      </c>
      <c r="I50" s="165"/>
      <c r="J50" s="165"/>
      <c r="K50" s="59" t="e">
        <f>#REF!</f>
        <v>#REF!</v>
      </c>
      <c r="L50" s="59" t="e">
        <f>#REF!</f>
        <v>#REF!</v>
      </c>
      <c r="N50" s="62"/>
      <c r="O50" s="62"/>
      <c r="P50" s="62"/>
      <c r="Q50" s="62"/>
      <c r="R50" s="63"/>
    </row>
    <row r="51" spans="1:18" ht="54.75" hidden="1" customHeight="1" x14ac:dyDescent="0.25">
      <c r="B51" s="12"/>
      <c r="C51" s="55">
        <v>25</v>
      </c>
      <c r="D51" s="56"/>
      <c r="E51" s="57"/>
      <c r="F51" s="164"/>
      <c r="G51" s="164"/>
      <c r="H51" s="58" t="e">
        <f>VLOOKUP(E51,#REF!,2)</f>
        <v>#REF!</v>
      </c>
      <c r="I51" s="165"/>
      <c r="J51" s="165"/>
      <c r="K51" s="59" t="e">
        <f>#REF!</f>
        <v>#REF!</v>
      </c>
      <c r="L51" s="59" t="e">
        <f>#REF!</f>
        <v>#REF!</v>
      </c>
      <c r="N51" s="62"/>
      <c r="O51" s="62"/>
      <c r="P51" s="62"/>
      <c r="Q51" s="62"/>
      <c r="R51" s="63"/>
    </row>
    <row r="52" spans="1:18" x14ac:dyDescent="0.25">
      <c r="A52" s="65"/>
      <c r="B52" s="169" t="s">
        <v>83</v>
      </c>
      <c r="C52" s="169"/>
      <c r="D52" s="169"/>
      <c r="E52" s="169"/>
      <c r="F52" s="169"/>
      <c r="G52" s="169"/>
      <c r="H52" s="169"/>
      <c r="I52" s="169"/>
      <c r="J52" s="169"/>
      <c r="K52" s="169"/>
      <c r="L52" s="170"/>
    </row>
    <row r="53" spans="1:18" ht="156.75" customHeight="1" x14ac:dyDescent="0.25">
      <c r="B53" s="4"/>
      <c r="C53" s="4"/>
      <c r="D53" s="4"/>
      <c r="E53" s="4"/>
      <c r="F53" s="4"/>
      <c r="G53" s="4"/>
      <c r="H53" s="4"/>
      <c r="I53" s="4"/>
      <c r="J53" s="4"/>
      <c r="K53" s="4"/>
      <c r="L53" s="20"/>
    </row>
    <row r="54" spans="1:18" ht="45" x14ac:dyDescent="0.25">
      <c r="A54" s="67" t="s">
        <v>84</v>
      </c>
      <c r="B54" s="68" t="s">
        <v>85</v>
      </c>
      <c r="C54" s="68" t="s">
        <v>86</v>
      </c>
      <c r="D54" s="68" t="s">
        <v>87</v>
      </c>
      <c r="E54" s="68" t="s">
        <v>88</v>
      </c>
      <c r="F54" s="68" t="s">
        <v>89</v>
      </c>
      <c r="G54" s="68" t="s">
        <v>104</v>
      </c>
      <c r="H54" s="171" t="s">
        <v>90</v>
      </c>
      <c r="I54" s="171"/>
      <c r="J54" s="171" t="s">
        <v>91</v>
      </c>
      <c r="K54" s="171"/>
      <c r="L54" s="171"/>
    </row>
    <row r="55" spans="1:18" ht="102" customHeight="1" x14ac:dyDescent="0.25">
      <c r="A55" s="99">
        <v>2016</v>
      </c>
      <c r="B55" s="69">
        <v>42735</v>
      </c>
      <c r="C55" s="70" t="s">
        <v>106</v>
      </c>
      <c r="D55" s="96" t="s">
        <v>125</v>
      </c>
      <c r="E55" s="100">
        <v>37558.857000000004</v>
      </c>
      <c r="F55" s="100">
        <f>6458*365</f>
        <v>2357170</v>
      </c>
      <c r="G55" s="95">
        <f>E55/F55</f>
        <v>1.5933877064445927E-2</v>
      </c>
      <c r="H55" s="168" t="s">
        <v>110</v>
      </c>
      <c r="I55" s="168"/>
      <c r="J55" s="168" t="s">
        <v>138</v>
      </c>
      <c r="K55" s="168"/>
      <c r="L55" s="168"/>
    </row>
    <row r="56" spans="1:18" ht="142.5" customHeight="1" x14ac:dyDescent="0.25">
      <c r="A56" s="99">
        <v>2017</v>
      </c>
      <c r="B56" s="69">
        <v>43100</v>
      </c>
      <c r="C56" s="98">
        <v>2.5000000000000001E-2</v>
      </c>
      <c r="D56" s="96" t="s">
        <v>114</v>
      </c>
      <c r="E56" s="100">
        <v>42715</v>
      </c>
      <c r="F56" s="100">
        <f>6328*365</f>
        <v>2309720</v>
      </c>
      <c r="G56" s="95">
        <f>E56/F56</f>
        <v>1.849358363784355E-2</v>
      </c>
      <c r="H56" s="168" t="s">
        <v>137</v>
      </c>
      <c r="I56" s="168"/>
      <c r="J56" s="168" t="s">
        <v>139</v>
      </c>
      <c r="K56" s="168"/>
      <c r="L56" s="168"/>
    </row>
    <row r="57" spans="1:18" ht="137.25" customHeight="1" x14ac:dyDescent="0.25">
      <c r="A57" s="99">
        <v>2018</v>
      </c>
      <c r="B57" s="69">
        <v>43465</v>
      </c>
      <c r="C57" s="98">
        <v>2.5000000000000001E-2</v>
      </c>
      <c r="D57" s="96" t="s">
        <v>114</v>
      </c>
      <c r="E57" s="100">
        <v>22033</v>
      </c>
      <c r="F57" s="103">
        <f>5520*365</f>
        <v>2014800</v>
      </c>
      <c r="G57" s="95">
        <f>+E57/F57</f>
        <v>1.0935576732181854E-2</v>
      </c>
      <c r="H57" s="168" t="s">
        <v>140</v>
      </c>
      <c r="I57" s="168"/>
      <c r="J57" s="168" t="s">
        <v>141</v>
      </c>
      <c r="K57" s="168"/>
      <c r="L57" s="168"/>
    </row>
    <row r="58" spans="1:18" ht="102" x14ac:dyDescent="0.25">
      <c r="A58" s="99">
        <v>2019</v>
      </c>
      <c r="B58" s="69">
        <v>43830</v>
      </c>
      <c r="C58" s="98">
        <v>2.5000000000000001E-2</v>
      </c>
      <c r="D58" s="96" t="s">
        <v>114</v>
      </c>
      <c r="E58" s="100">
        <v>29591</v>
      </c>
      <c r="F58" s="100">
        <f>7335*365</f>
        <v>2677275</v>
      </c>
      <c r="G58" s="95">
        <f>+E58/F58</f>
        <v>1.1052656152244354E-2</v>
      </c>
      <c r="H58" s="168" t="s">
        <v>137</v>
      </c>
      <c r="I58" s="168"/>
      <c r="J58" s="168" t="s">
        <v>142</v>
      </c>
      <c r="K58" s="168"/>
      <c r="L58" s="168"/>
    </row>
    <row r="59" spans="1:18" ht="102.75" customHeight="1" x14ac:dyDescent="0.25">
      <c r="A59" s="99">
        <v>2020</v>
      </c>
      <c r="B59" s="69"/>
      <c r="C59" s="70"/>
      <c r="D59" s="71"/>
      <c r="E59" s="100"/>
      <c r="F59" s="100"/>
      <c r="G59" s="95"/>
      <c r="H59" s="168"/>
      <c r="I59" s="168"/>
      <c r="J59" s="168"/>
      <c r="K59" s="168"/>
      <c r="L59" s="168"/>
    </row>
    <row r="60" spans="1:18" ht="84" customHeight="1" x14ac:dyDescent="0.25">
      <c r="A60" s="99">
        <v>2021</v>
      </c>
      <c r="B60" s="74"/>
      <c r="C60" s="70"/>
      <c r="D60" s="71"/>
      <c r="E60" s="100"/>
      <c r="F60" s="100"/>
      <c r="G60" s="75"/>
      <c r="H60" s="192"/>
      <c r="I60" s="192"/>
      <c r="J60" s="192"/>
      <c r="K60" s="192"/>
      <c r="L60" s="192"/>
    </row>
    <row r="61" spans="1:18" ht="120.75" customHeight="1" x14ac:dyDescent="0.25">
      <c r="A61" s="99">
        <v>2022</v>
      </c>
      <c r="B61" s="74"/>
      <c r="C61" s="70"/>
      <c r="D61" s="71"/>
      <c r="E61" s="102"/>
      <c r="F61" s="100"/>
      <c r="G61" s="76"/>
      <c r="H61" s="168"/>
      <c r="I61" s="168"/>
      <c r="J61" s="192"/>
      <c r="K61" s="192"/>
      <c r="L61" s="192"/>
    </row>
    <row r="62" spans="1:18" ht="117" customHeight="1" x14ac:dyDescent="0.25">
      <c r="A62" s="99">
        <v>2023</v>
      </c>
      <c r="B62" s="78"/>
      <c r="C62" s="79"/>
      <c r="D62" s="80"/>
      <c r="E62" s="81"/>
      <c r="F62" s="82"/>
      <c r="G62" s="81"/>
      <c r="H62" s="190"/>
      <c r="I62" s="191"/>
      <c r="J62" s="192"/>
      <c r="K62" s="192"/>
      <c r="L62" s="192"/>
    </row>
    <row r="63" spans="1:18" ht="110.25" customHeight="1" x14ac:dyDescent="0.25">
      <c r="A63" s="73"/>
      <c r="B63" s="74"/>
      <c r="C63" s="70"/>
      <c r="D63" s="71"/>
      <c r="E63" s="89"/>
      <c r="F63" s="90"/>
      <c r="G63" s="90"/>
      <c r="H63" s="190"/>
      <c r="I63" s="191"/>
      <c r="J63" s="192"/>
      <c r="K63" s="192"/>
      <c r="L63" s="192"/>
    </row>
    <row r="64" spans="1:18" ht="110.25" customHeight="1" x14ac:dyDescent="0.25">
      <c r="A64" s="73"/>
      <c r="B64" s="74"/>
      <c r="C64" s="70"/>
      <c r="D64" s="71"/>
      <c r="E64" s="89"/>
      <c r="F64" s="90"/>
      <c r="G64" s="90"/>
      <c r="H64" s="190"/>
      <c r="I64" s="191"/>
      <c r="J64" s="192"/>
      <c r="K64" s="192"/>
      <c r="L64" s="192"/>
    </row>
    <row r="65" spans="2:23" ht="15" customHeight="1" x14ac:dyDescent="0.25">
      <c r="B65" s="4"/>
      <c r="C65" s="4"/>
      <c r="D65" s="4"/>
      <c r="E65" s="4"/>
      <c r="F65" s="4"/>
      <c r="G65" s="4"/>
      <c r="H65" s="4"/>
      <c r="I65" s="4"/>
      <c r="J65" s="4"/>
      <c r="K65" s="4"/>
      <c r="L65" s="4"/>
      <c r="N65" s="4"/>
      <c r="O65" s="4"/>
      <c r="P65" s="4"/>
      <c r="Q65" s="4"/>
      <c r="S65" s="4"/>
      <c r="T65" s="4"/>
      <c r="U65" s="4"/>
      <c r="V65" s="4"/>
      <c r="W65" s="4"/>
    </row>
    <row r="66" spans="2:23" ht="15" customHeight="1" x14ac:dyDescent="0.25">
      <c r="B66" s="173" t="s">
        <v>92</v>
      </c>
      <c r="C66" s="174"/>
      <c r="D66" s="174"/>
      <c r="E66" s="174"/>
      <c r="F66" s="174"/>
      <c r="G66" s="174"/>
      <c r="H66" s="174"/>
      <c r="I66" s="174"/>
      <c r="J66" s="174"/>
      <c r="K66" s="174"/>
      <c r="L66" s="175"/>
      <c r="N66" s="4"/>
      <c r="O66" s="4"/>
      <c r="P66" s="4"/>
      <c r="Q66" s="4"/>
      <c r="S66" s="4"/>
      <c r="T66" s="4"/>
      <c r="U66" s="4"/>
      <c r="V66" s="4"/>
      <c r="W66" s="4"/>
    </row>
    <row r="67" spans="2:23" ht="15" customHeight="1" x14ac:dyDescent="0.25">
      <c r="B67" s="176"/>
      <c r="C67" s="177"/>
      <c r="D67" s="177"/>
      <c r="E67" s="177"/>
      <c r="F67" s="177"/>
      <c r="G67" s="177"/>
      <c r="H67" s="177"/>
      <c r="I67" s="177"/>
      <c r="J67" s="177"/>
      <c r="K67" s="177"/>
      <c r="L67" s="178"/>
      <c r="N67" s="4"/>
      <c r="O67" s="4"/>
      <c r="P67" s="4"/>
      <c r="Q67" s="4"/>
      <c r="S67" s="4"/>
      <c r="T67" s="4"/>
      <c r="U67" s="4"/>
      <c r="V67" s="4"/>
      <c r="W67" s="4"/>
    </row>
    <row r="68" spans="2:23" ht="15" customHeight="1" x14ac:dyDescent="0.25">
      <c r="B68" s="179"/>
      <c r="C68" s="180"/>
      <c r="D68" s="180"/>
      <c r="E68" s="180"/>
      <c r="F68" s="180"/>
      <c r="G68" s="180"/>
      <c r="H68" s="180"/>
      <c r="I68" s="180"/>
      <c r="J68" s="180"/>
      <c r="K68" s="180"/>
      <c r="L68" s="181"/>
      <c r="N68" s="4"/>
      <c r="O68" s="4"/>
      <c r="P68" s="4"/>
      <c r="Q68" s="4"/>
      <c r="S68" s="4"/>
      <c r="T68" s="4"/>
      <c r="U68" s="4"/>
      <c r="V68" s="4"/>
      <c r="W68" s="4"/>
    </row>
    <row r="69" spans="2:23" ht="15" customHeight="1" x14ac:dyDescent="0.25">
      <c r="B69" s="4"/>
      <c r="C69" s="4"/>
      <c r="D69" s="4"/>
      <c r="E69" s="4"/>
      <c r="F69" s="4"/>
      <c r="G69" s="4"/>
      <c r="H69" s="4"/>
      <c r="I69" s="4"/>
      <c r="J69" s="4"/>
      <c r="K69" s="4"/>
      <c r="L69" s="4"/>
      <c r="N69" s="4"/>
      <c r="O69" s="4"/>
      <c r="P69" s="4"/>
      <c r="Q69" s="4"/>
      <c r="S69" s="4"/>
      <c r="T69" s="4"/>
      <c r="U69" s="4"/>
      <c r="V69" s="4"/>
      <c r="W69" s="4"/>
    </row>
    <row r="70" spans="2:23" ht="15" hidden="1" customHeight="1" x14ac:dyDescent="0.25"/>
    <row r="71" spans="2:23" ht="15" hidden="1" customHeight="1" x14ac:dyDescent="0.25"/>
    <row r="72" spans="2:23" ht="15" hidden="1" customHeight="1" x14ac:dyDescent="0.25"/>
    <row r="73" spans="2:23" ht="15" hidden="1" customHeight="1" x14ac:dyDescent="0.25"/>
    <row r="74" spans="2:23" ht="15" hidden="1" customHeight="1" x14ac:dyDescent="0.25"/>
    <row r="75" spans="2:23" ht="15" hidden="1" customHeight="1" x14ac:dyDescent="0.25"/>
    <row r="76" spans="2:23" ht="15" hidden="1" customHeight="1" x14ac:dyDescent="0.25"/>
    <row r="77" spans="2:23" ht="15" hidden="1" customHeight="1" x14ac:dyDescent="0.25"/>
    <row r="78" spans="2:23" ht="15" hidden="1" customHeight="1" x14ac:dyDescent="0.25"/>
    <row r="79" spans="2:23" ht="15" hidden="1" customHeight="1" x14ac:dyDescent="0.25"/>
    <row r="80" spans="2:23"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hidden="1" customHeight="1" x14ac:dyDescent="0.25"/>
    <row r="88" ht="15" hidden="1" customHeight="1" x14ac:dyDescent="0.25"/>
    <row r="89" ht="15" hidden="1" customHeight="1" x14ac:dyDescent="0.25"/>
    <row r="90" ht="15" customHeight="1" x14ac:dyDescent="0.25"/>
  </sheetData>
  <dataConsolidate/>
  <mergeCells count="110">
    <mergeCell ref="H63:I63"/>
    <mergeCell ref="J63:L63"/>
    <mergeCell ref="H64:I64"/>
    <mergeCell ref="J64:L64"/>
    <mergeCell ref="B66:L68"/>
    <mergeCell ref="H60:I60"/>
    <mergeCell ref="J60:L60"/>
    <mergeCell ref="H61:I61"/>
    <mergeCell ref="J61:L61"/>
    <mergeCell ref="H62:I62"/>
    <mergeCell ref="J62:L62"/>
    <mergeCell ref="H57:I57"/>
    <mergeCell ref="J57:L57"/>
    <mergeCell ref="H58:I58"/>
    <mergeCell ref="J58:L58"/>
    <mergeCell ref="H59:I59"/>
    <mergeCell ref="J59:L59"/>
    <mergeCell ref="B52:L52"/>
    <mergeCell ref="H54:I54"/>
    <mergeCell ref="J54:L54"/>
    <mergeCell ref="H55:I55"/>
    <mergeCell ref="J55:L55"/>
    <mergeCell ref="H56:I56"/>
    <mergeCell ref="J56:L56"/>
    <mergeCell ref="F49:G49"/>
    <mergeCell ref="I49:J49"/>
    <mergeCell ref="F50:G50"/>
    <mergeCell ref="I50:J50"/>
    <mergeCell ref="F51:G51"/>
    <mergeCell ref="I51:J51"/>
    <mergeCell ref="F46:G46"/>
    <mergeCell ref="I46:J46"/>
    <mergeCell ref="F47:G47"/>
    <mergeCell ref="I47:J47"/>
    <mergeCell ref="F48:G48"/>
    <mergeCell ref="I48:J48"/>
    <mergeCell ref="F43:G43"/>
    <mergeCell ref="I43:J43"/>
    <mergeCell ref="F44:G44"/>
    <mergeCell ref="I44:J44"/>
    <mergeCell ref="F45:G45"/>
    <mergeCell ref="I45:J45"/>
    <mergeCell ref="F40:G40"/>
    <mergeCell ref="I40:J40"/>
    <mergeCell ref="F41:G41"/>
    <mergeCell ref="I41:J41"/>
    <mergeCell ref="F42:G42"/>
    <mergeCell ref="I42:J42"/>
    <mergeCell ref="B36:L36"/>
    <mergeCell ref="F37:G37"/>
    <mergeCell ref="I37:J37"/>
    <mergeCell ref="F38:G38"/>
    <mergeCell ref="I38:J38"/>
    <mergeCell ref="F39:G39"/>
    <mergeCell ref="I39:J39"/>
    <mergeCell ref="C34:D34"/>
    <mergeCell ref="E34:G34"/>
    <mergeCell ref="H34:I34"/>
    <mergeCell ref="J34:L34"/>
    <mergeCell ref="C35:D35"/>
    <mergeCell ref="E35:I35"/>
    <mergeCell ref="K35:L35"/>
    <mergeCell ref="B30:L30"/>
    <mergeCell ref="B31:L31"/>
    <mergeCell ref="C32:D33"/>
    <mergeCell ref="E32:F32"/>
    <mergeCell ref="G32:L32"/>
    <mergeCell ref="E33:F33"/>
    <mergeCell ref="G33:L33"/>
    <mergeCell ref="C23:D25"/>
    <mergeCell ref="E23:L25"/>
    <mergeCell ref="C26:D28"/>
    <mergeCell ref="E26:L28"/>
    <mergeCell ref="C29:D29"/>
    <mergeCell ref="E29:L29"/>
    <mergeCell ref="C19:D19"/>
    <mergeCell ref="E19:L19"/>
    <mergeCell ref="C20:D20"/>
    <mergeCell ref="E20:L20"/>
    <mergeCell ref="B21:L21"/>
    <mergeCell ref="B22:L22"/>
    <mergeCell ref="B15:L15"/>
    <mergeCell ref="B16:L16"/>
    <mergeCell ref="C17:D17"/>
    <mergeCell ref="E17:L17"/>
    <mergeCell ref="C18:D18"/>
    <mergeCell ref="E18:L18"/>
    <mergeCell ref="C14:D14"/>
    <mergeCell ref="E14:L14"/>
    <mergeCell ref="C7:D7"/>
    <mergeCell ref="E7:F7"/>
    <mergeCell ref="J7:K7"/>
    <mergeCell ref="B9:L9"/>
    <mergeCell ref="B10:B14"/>
    <mergeCell ref="C10:D10"/>
    <mergeCell ref="E10:I10"/>
    <mergeCell ref="K10:L10"/>
    <mergeCell ref="C11:D11"/>
    <mergeCell ref="E11:J11"/>
    <mergeCell ref="D2:D5"/>
    <mergeCell ref="E2:K3"/>
    <mergeCell ref="E4:F4"/>
    <mergeCell ref="G4:H4"/>
    <mergeCell ref="I4:K4"/>
    <mergeCell ref="E5:K5"/>
    <mergeCell ref="C12:E12"/>
    <mergeCell ref="F12:L12"/>
    <mergeCell ref="C13:D13"/>
    <mergeCell ref="E13:H13"/>
    <mergeCell ref="J13:L13"/>
  </mergeCells>
  <conditionalFormatting sqref="H37:H51">
    <cfRule type="containsText" dxfId="5" priority="1" operator="containsText" text="ü">
      <formula>NOT(ISERROR(SEARCH("ü",H37)))</formula>
    </cfRule>
    <cfRule type="containsText" dxfId="4" priority="2" operator="containsText" text="%">
      <formula>NOT(ISERROR(SEARCH("%",H37)))</formula>
    </cfRule>
    <cfRule type="containsText" dxfId="3" priority="3" operator="containsText" text="M">
      <formula>NOT(ISERROR(SEARCH("M",H37)))</formula>
    </cfRule>
  </conditionalFormatting>
  <dataValidations count="5">
    <dataValidation type="list" allowBlank="1" showInputMessage="1" showErrorMessage="1" sqref="F12">
      <formula1>$N$2:$N$16</formula1>
    </dataValidation>
    <dataValidation type="list" allowBlank="1" showInputMessage="1" showErrorMessage="1" sqref="E65497:L65497">
      <formula1>$P$1:$P$8</formula1>
    </dataValidation>
    <dataValidation type="list" allowBlank="1" showInputMessage="1" showErrorMessage="1" sqref="E29:L29">
      <formula1>$N$28:$N$29</formula1>
    </dataValidation>
    <dataValidation type="list" allowBlank="1" showInputMessage="1" showErrorMessage="1" sqref="J34">
      <formula1>$N$32:$N$36</formula1>
    </dataValidation>
    <dataValidation type="list" allowBlank="1" showInputMessage="1" showErrorMessage="1" sqref="J13">
      <formula1>$O$2:$O$4</formula1>
    </dataValidation>
  </dataValidations>
  <pageMargins left="0.125" right="0.25" top="0.75" bottom="0.75" header="0.3" footer="0.3"/>
  <pageSetup paperSize="5" scale="85" orientation="portrait" r:id="rId1"/>
  <headerFooter>
    <oddFooter>&amp;CFICHA TÉCNICA DEL INDICADOR Página  &amp;P de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F93"/>
  <sheetViews>
    <sheetView zoomScaleSheetLayoutView="100" workbookViewId="0"/>
  </sheetViews>
  <sheetFormatPr baseColWidth="10" defaultColWidth="0" defaultRowHeight="15" customHeight="1" zeroHeight="1" x14ac:dyDescent="0.25"/>
  <cols>
    <col min="1" max="1" width="4.140625" style="4" customWidth="1"/>
    <col min="2" max="2" width="13.85546875" customWidth="1"/>
    <col min="3" max="3" width="11.5703125" customWidth="1"/>
    <col min="4" max="4" width="16" customWidth="1"/>
    <col min="5" max="5" width="15.28515625" customWidth="1"/>
    <col min="6" max="6" width="14.7109375" customWidth="1"/>
    <col min="7" max="7" width="16" customWidth="1"/>
    <col min="8" max="8" width="12.85546875" customWidth="1"/>
    <col min="9" max="9" width="25.140625" customWidth="1"/>
    <col min="10" max="10" width="10.5703125" customWidth="1"/>
    <col min="11" max="11" width="9.5703125" customWidth="1"/>
    <col min="12" max="12" width="11.28515625" customWidth="1"/>
    <col min="13" max="13" width="7.42578125" style="2" customWidth="1"/>
    <col min="14" max="14" width="13.85546875" hidden="1" customWidth="1"/>
    <col min="15" max="15" width="17.28515625" hidden="1" customWidth="1"/>
    <col min="16" max="16" width="17.140625" hidden="1" customWidth="1"/>
    <col min="17" max="17" width="20.140625" hidden="1" customWidth="1"/>
    <col min="18" max="18" width="3.140625" style="4" hidden="1" customWidth="1"/>
    <col min="19" max="23" width="11.42578125" hidden="1" customWidth="1"/>
    <col min="24" max="24" width="3.7109375" style="4" customWidth="1"/>
    <col min="25" max="16384" width="11.42578125" hidden="1"/>
  </cols>
  <sheetData>
    <row r="1" spans="2:32" ht="9.75" customHeight="1" x14ac:dyDescent="0.25">
      <c r="P1" s="3" t="s">
        <v>0</v>
      </c>
    </row>
    <row r="2" spans="2:32" ht="15.75" customHeight="1" x14ac:dyDescent="0.25">
      <c r="B2" s="5"/>
      <c r="C2" s="5"/>
      <c r="D2" s="104"/>
      <c r="E2" s="106"/>
      <c r="F2" s="106"/>
      <c r="G2" s="106"/>
      <c r="H2" s="106"/>
      <c r="I2" s="106"/>
      <c r="J2" s="106"/>
      <c r="K2" s="107"/>
      <c r="L2" s="6"/>
      <c r="N2" s="7" t="s">
        <v>1</v>
      </c>
      <c r="O2" s="7" t="s">
        <v>2</v>
      </c>
      <c r="P2" s="3" t="s">
        <v>3</v>
      </c>
      <c r="Q2" s="3" t="s">
        <v>4</v>
      </c>
      <c r="R2" s="8"/>
      <c r="S2" s="9"/>
      <c r="T2" s="9"/>
      <c r="U2" s="9"/>
      <c r="V2" s="9"/>
      <c r="W2" s="9"/>
      <c r="X2" s="10"/>
      <c r="Y2" s="11"/>
      <c r="Z2" s="11"/>
      <c r="AA2" s="11"/>
      <c r="AB2" s="11"/>
      <c r="AC2" s="11"/>
      <c r="AD2" s="11"/>
      <c r="AE2" s="11"/>
      <c r="AF2" s="11"/>
    </row>
    <row r="3" spans="2:32" ht="15.75" customHeight="1" x14ac:dyDescent="0.25">
      <c r="B3" s="12"/>
      <c r="C3" s="12"/>
      <c r="D3" s="105"/>
      <c r="E3" s="108"/>
      <c r="F3" s="108"/>
      <c r="G3" s="108"/>
      <c r="H3" s="108"/>
      <c r="I3" s="108"/>
      <c r="J3" s="108"/>
      <c r="K3" s="109"/>
      <c r="L3" s="13"/>
      <c r="N3" s="7" t="s">
        <v>5</v>
      </c>
      <c r="O3" s="7" t="s">
        <v>6</v>
      </c>
      <c r="P3" s="3" t="s">
        <v>7</v>
      </c>
      <c r="Q3" s="9" t="s">
        <v>8</v>
      </c>
      <c r="R3" s="8"/>
      <c r="S3" s="9"/>
      <c r="T3" s="9"/>
      <c r="U3" s="9"/>
      <c r="V3" s="9"/>
      <c r="W3" s="9"/>
      <c r="X3" s="10"/>
      <c r="Y3" s="11"/>
      <c r="Z3" s="11"/>
      <c r="AA3" s="11"/>
      <c r="AB3" s="11"/>
      <c r="AC3" s="11"/>
      <c r="AD3" s="11"/>
      <c r="AE3" s="11"/>
      <c r="AF3" s="11"/>
    </row>
    <row r="4" spans="2:32" ht="15.75" customHeight="1" x14ac:dyDescent="0.25">
      <c r="B4" s="12"/>
      <c r="C4" s="12"/>
      <c r="D4" s="105"/>
      <c r="E4" s="110"/>
      <c r="F4" s="110"/>
      <c r="G4" s="110"/>
      <c r="H4" s="110"/>
      <c r="I4" s="111"/>
      <c r="J4" s="111"/>
      <c r="K4" s="112"/>
      <c r="L4" s="13"/>
      <c r="M4" s="14"/>
      <c r="N4" s="7" t="s">
        <v>9</v>
      </c>
      <c r="O4" s="7" t="s">
        <v>10</v>
      </c>
      <c r="P4" s="3" t="s">
        <v>11</v>
      </c>
      <c r="Q4" s="15" t="s">
        <v>12</v>
      </c>
      <c r="R4" s="8"/>
      <c r="S4" s="9"/>
      <c r="T4" s="9"/>
      <c r="U4" s="9"/>
      <c r="V4" s="9"/>
      <c r="W4" s="9"/>
      <c r="X4" s="10"/>
      <c r="Y4" s="11"/>
      <c r="Z4" s="11"/>
      <c r="AA4" s="11"/>
      <c r="AB4" s="11"/>
      <c r="AC4" s="11"/>
      <c r="AD4" s="11"/>
      <c r="AE4" s="11"/>
      <c r="AF4" s="11"/>
    </row>
    <row r="5" spans="2:32" ht="15.75" customHeight="1" x14ac:dyDescent="0.25">
      <c r="B5" s="12"/>
      <c r="C5" s="12"/>
      <c r="D5" s="105"/>
      <c r="E5" s="110"/>
      <c r="F5" s="110"/>
      <c r="G5" s="110"/>
      <c r="H5" s="110"/>
      <c r="I5" s="110"/>
      <c r="J5" s="110"/>
      <c r="K5" s="113"/>
      <c r="L5" s="13"/>
      <c r="M5" s="14"/>
      <c r="N5" s="16" t="s">
        <v>13</v>
      </c>
      <c r="O5" s="16"/>
      <c r="P5" s="3" t="s">
        <v>14</v>
      </c>
      <c r="Q5" s="9" t="s">
        <v>15</v>
      </c>
      <c r="R5" s="8"/>
      <c r="S5" s="9"/>
      <c r="T5" s="9"/>
      <c r="U5" s="9"/>
      <c r="V5" s="9"/>
      <c r="W5" s="9"/>
      <c r="X5" s="10"/>
      <c r="Y5" s="11"/>
      <c r="Z5" s="11"/>
      <c r="AA5" s="11"/>
      <c r="AB5" s="11"/>
      <c r="AC5" s="11"/>
      <c r="AD5" s="11"/>
      <c r="AE5" s="11"/>
      <c r="AF5" s="11"/>
    </row>
    <row r="6" spans="2:32" ht="15" customHeight="1" thickBot="1" x14ac:dyDescent="0.3">
      <c r="B6" s="12"/>
      <c r="C6" s="17"/>
      <c r="D6" s="18"/>
      <c r="E6" s="18"/>
      <c r="F6" s="18"/>
      <c r="G6" s="18"/>
      <c r="H6" s="18"/>
      <c r="I6" s="18"/>
      <c r="J6" s="18"/>
      <c r="K6" s="20"/>
      <c r="L6" s="13"/>
      <c r="M6" s="14"/>
      <c r="N6" s="16" t="s">
        <v>16</v>
      </c>
      <c r="O6" s="16"/>
      <c r="P6" s="3" t="s">
        <v>17</v>
      </c>
      <c r="Q6" s="3" t="s">
        <v>18</v>
      </c>
      <c r="R6" s="8"/>
      <c r="S6" s="9"/>
      <c r="T6" s="9"/>
      <c r="U6" s="9"/>
      <c r="V6" s="9"/>
      <c r="W6" s="9"/>
      <c r="X6" s="10"/>
      <c r="Y6" s="11"/>
      <c r="Z6" s="11"/>
      <c r="AA6" s="11"/>
      <c r="AB6" s="11"/>
      <c r="AC6" s="11"/>
      <c r="AD6" s="11"/>
      <c r="AE6" s="11"/>
      <c r="AF6" s="11"/>
    </row>
    <row r="7" spans="2:32" ht="15" customHeight="1" thickBot="1" x14ac:dyDescent="0.3">
      <c r="B7" s="12"/>
      <c r="C7" s="123" t="s">
        <v>19</v>
      </c>
      <c r="D7" s="124"/>
      <c r="E7" s="125" t="s">
        <v>20</v>
      </c>
      <c r="F7" s="126"/>
      <c r="G7" s="21" t="s">
        <v>21</v>
      </c>
      <c r="H7" s="22">
        <v>4</v>
      </c>
      <c r="I7" s="21" t="s">
        <v>22</v>
      </c>
      <c r="J7" s="127">
        <v>42551</v>
      </c>
      <c r="K7" s="128"/>
      <c r="L7" s="13"/>
      <c r="M7" s="14"/>
      <c r="N7" s="16" t="s">
        <v>23</v>
      </c>
      <c r="O7" s="16"/>
      <c r="P7" s="3" t="s">
        <v>24</v>
      </c>
      <c r="Q7" s="9" t="s">
        <v>25</v>
      </c>
      <c r="R7" s="8"/>
      <c r="S7" s="9"/>
      <c r="T7" s="9"/>
      <c r="U7" s="9"/>
      <c r="V7" s="9"/>
      <c r="W7" s="9"/>
      <c r="X7" s="10"/>
      <c r="Y7" s="11"/>
      <c r="Z7" s="11"/>
      <c r="AA7" s="11"/>
      <c r="AB7" s="11"/>
      <c r="AC7" s="11"/>
      <c r="AD7" s="11"/>
      <c r="AE7" s="11"/>
      <c r="AF7" s="11"/>
    </row>
    <row r="8" spans="2:32" ht="9.75" customHeight="1" x14ac:dyDescent="0.25">
      <c r="B8" s="17"/>
      <c r="C8" s="18"/>
      <c r="D8" s="18"/>
      <c r="E8" s="18"/>
      <c r="F8" s="18"/>
      <c r="G8" s="18"/>
      <c r="H8" s="18"/>
      <c r="I8" s="18"/>
      <c r="J8" s="18"/>
      <c r="K8" s="18"/>
      <c r="L8" s="20"/>
      <c r="M8" s="14"/>
      <c r="N8" s="7" t="s">
        <v>26</v>
      </c>
      <c r="O8" s="7"/>
      <c r="P8" s="3" t="s">
        <v>27</v>
      </c>
      <c r="Q8" s="9" t="s">
        <v>28</v>
      </c>
      <c r="R8" s="8"/>
      <c r="S8" s="9"/>
      <c r="T8" s="9"/>
      <c r="U8" s="9"/>
      <c r="V8" s="9"/>
      <c r="W8" s="9"/>
      <c r="X8" s="10"/>
      <c r="Y8" s="11"/>
      <c r="Z8" s="11"/>
      <c r="AA8" s="11"/>
      <c r="AB8" s="11"/>
      <c r="AC8" s="11"/>
      <c r="AD8" s="11"/>
      <c r="AE8" s="11"/>
      <c r="AF8" s="11"/>
    </row>
    <row r="9" spans="2:32" ht="19.5" customHeight="1" x14ac:dyDescent="0.25">
      <c r="B9" s="129" t="s">
        <v>29</v>
      </c>
      <c r="C9" s="130"/>
      <c r="D9" s="130"/>
      <c r="E9" s="130"/>
      <c r="F9" s="130"/>
      <c r="G9" s="130"/>
      <c r="H9" s="130"/>
      <c r="I9" s="130"/>
      <c r="J9" s="130"/>
      <c r="K9" s="130"/>
      <c r="L9" s="131"/>
      <c r="M9" s="14"/>
      <c r="N9" s="7" t="s">
        <v>30</v>
      </c>
      <c r="O9" s="7"/>
      <c r="P9" s="3" t="s">
        <v>31</v>
      </c>
      <c r="Q9" s="9" t="s">
        <v>32</v>
      </c>
      <c r="R9" s="8"/>
      <c r="S9" s="9"/>
      <c r="T9" s="9"/>
      <c r="U9" s="9"/>
      <c r="V9" s="9"/>
      <c r="W9" s="9"/>
      <c r="X9" s="10"/>
      <c r="Y9" s="11"/>
      <c r="Z9" s="11"/>
      <c r="AA9" s="11"/>
      <c r="AB9" s="11"/>
      <c r="AC9" s="11"/>
      <c r="AD9" s="11"/>
      <c r="AE9" s="11"/>
      <c r="AF9" s="11"/>
    </row>
    <row r="10" spans="2:32" ht="25.5" customHeight="1" x14ac:dyDescent="0.25">
      <c r="B10" s="132"/>
      <c r="C10" s="133" t="s">
        <v>33</v>
      </c>
      <c r="D10" s="133"/>
      <c r="E10" s="118" t="s">
        <v>107</v>
      </c>
      <c r="F10" s="118"/>
      <c r="G10" s="118"/>
      <c r="H10" s="118"/>
      <c r="I10" s="118"/>
      <c r="J10" s="23" t="s">
        <v>34</v>
      </c>
      <c r="K10" s="134" t="s">
        <v>94</v>
      </c>
      <c r="L10" s="134"/>
      <c r="M10" s="24"/>
      <c r="N10" s="7" t="s">
        <v>36</v>
      </c>
      <c r="O10" s="7"/>
      <c r="P10" s="9" t="s">
        <v>37</v>
      </c>
      <c r="Q10" s="25"/>
      <c r="R10" s="8"/>
      <c r="S10" s="9"/>
      <c r="T10" s="9"/>
      <c r="U10" s="9"/>
      <c r="V10" s="9"/>
      <c r="W10" s="9"/>
      <c r="X10" s="10"/>
      <c r="Y10" s="11"/>
      <c r="Z10" s="11"/>
      <c r="AA10" s="11"/>
      <c r="AB10" s="11"/>
      <c r="AC10" s="11"/>
      <c r="AD10" s="11"/>
      <c r="AE10" s="11"/>
      <c r="AF10" s="11"/>
    </row>
    <row r="11" spans="2:32" ht="22.5" customHeight="1" x14ac:dyDescent="0.25">
      <c r="B11" s="132"/>
      <c r="C11" s="135" t="s">
        <v>38</v>
      </c>
      <c r="D11" s="135"/>
      <c r="E11" s="136">
        <v>42761</v>
      </c>
      <c r="F11" s="137"/>
      <c r="G11" s="137"/>
      <c r="H11" s="137"/>
      <c r="I11" s="137"/>
      <c r="J11" s="137"/>
      <c r="K11" s="23" t="s">
        <v>39</v>
      </c>
      <c r="L11" s="101">
        <v>2</v>
      </c>
      <c r="M11" s="24"/>
      <c r="N11" s="7" t="s">
        <v>40</v>
      </c>
      <c r="O11" s="7"/>
      <c r="P11" s="9" t="s">
        <v>41</v>
      </c>
      <c r="Q11" s="26"/>
      <c r="R11" s="27"/>
      <c r="S11" s="9"/>
      <c r="T11" s="9"/>
      <c r="U11" s="9"/>
      <c r="V11" s="9"/>
      <c r="W11" s="9"/>
      <c r="X11" s="10"/>
      <c r="Y11" s="11"/>
      <c r="Z11" s="11"/>
      <c r="AA11" s="11"/>
      <c r="AB11" s="11"/>
      <c r="AC11" s="11"/>
      <c r="AD11" s="11"/>
      <c r="AE11" s="11"/>
      <c r="AF11" s="11"/>
    </row>
    <row r="12" spans="2:32" ht="27" customHeight="1" x14ac:dyDescent="0.25">
      <c r="B12" s="132"/>
      <c r="C12" s="114" t="s">
        <v>42</v>
      </c>
      <c r="D12" s="114"/>
      <c r="E12" s="114"/>
      <c r="F12" s="115" t="s">
        <v>26</v>
      </c>
      <c r="G12" s="116"/>
      <c r="H12" s="116"/>
      <c r="I12" s="116"/>
      <c r="J12" s="116"/>
      <c r="K12" s="116"/>
      <c r="L12" s="116"/>
      <c r="M12" s="24"/>
      <c r="N12" s="7" t="s">
        <v>43</v>
      </c>
      <c r="O12" s="7"/>
      <c r="P12" s="9" t="s">
        <v>44</v>
      </c>
      <c r="Q12" s="26"/>
      <c r="R12" s="27"/>
      <c r="S12" s="9"/>
      <c r="T12" s="9"/>
      <c r="U12" s="9"/>
      <c r="V12" s="9"/>
      <c r="W12" s="9"/>
      <c r="X12" s="10"/>
      <c r="Y12" s="11"/>
      <c r="Z12" s="11"/>
      <c r="AA12" s="11"/>
      <c r="AB12" s="11"/>
      <c r="AC12" s="11"/>
      <c r="AD12" s="11"/>
      <c r="AE12" s="11"/>
      <c r="AF12" s="11"/>
    </row>
    <row r="13" spans="2:32" ht="29.25" customHeight="1" x14ac:dyDescent="0.25">
      <c r="B13" s="132"/>
      <c r="C13" s="114" t="s">
        <v>45</v>
      </c>
      <c r="D13" s="114"/>
      <c r="E13" s="117"/>
      <c r="F13" s="117"/>
      <c r="G13" s="117"/>
      <c r="H13" s="117"/>
      <c r="I13" s="23" t="s">
        <v>46</v>
      </c>
      <c r="J13" s="118" t="s">
        <v>6</v>
      </c>
      <c r="K13" s="116"/>
      <c r="L13" s="116"/>
      <c r="M13" s="24"/>
      <c r="N13" s="7" t="s">
        <v>47</v>
      </c>
      <c r="O13" s="15"/>
      <c r="P13" s="15"/>
      <c r="Q13" s="15"/>
      <c r="R13" s="28"/>
      <c r="S13" s="9"/>
      <c r="T13" s="9"/>
      <c r="U13" s="9"/>
      <c r="V13" s="9"/>
      <c r="W13" s="9"/>
      <c r="X13" s="10"/>
      <c r="Y13" s="11"/>
      <c r="Z13" s="11"/>
      <c r="AA13" s="11"/>
      <c r="AB13" s="11"/>
      <c r="AC13" s="11"/>
      <c r="AD13" s="11"/>
      <c r="AE13" s="11"/>
      <c r="AF13" s="11"/>
    </row>
    <row r="14" spans="2:32" ht="48" customHeight="1" x14ac:dyDescent="0.25">
      <c r="B14" s="132"/>
      <c r="C14" s="119" t="s">
        <v>48</v>
      </c>
      <c r="D14" s="114"/>
      <c r="E14" s="120" t="s">
        <v>97</v>
      </c>
      <c r="F14" s="121"/>
      <c r="G14" s="121"/>
      <c r="H14" s="121"/>
      <c r="I14" s="121"/>
      <c r="J14" s="121"/>
      <c r="K14" s="121"/>
      <c r="L14" s="122"/>
      <c r="M14" s="24"/>
      <c r="N14" s="7" t="s">
        <v>49</v>
      </c>
      <c r="O14" s="15"/>
      <c r="P14" s="15"/>
      <c r="Q14" s="15"/>
      <c r="R14" s="28"/>
      <c r="S14" s="9"/>
      <c r="T14" s="9"/>
      <c r="U14" s="9"/>
      <c r="V14" s="9"/>
      <c r="W14" s="9"/>
      <c r="X14" s="10"/>
      <c r="Y14" s="11"/>
      <c r="Z14" s="11"/>
      <c r="AA14" s="11"/>
      <c r="AB14" s="11"/>
      <c r="AC14" s="11"/>
      <c r="AD14" s="11"/>
      <c r="AE14" s="11"/>
      <c r="AF14" s="11"/>
    </row>
    <row r="15" spans="2:32" ht="9" customHeight="1" x14ac:dyDescent="0.25">
      <c r="B15" s="140"/>
      <c r="C15" s="140"/>
      <c r="D15" s="140"/>
      <c r="E15" s="140"/>
      <c r="F15" s="140"/>
      <c r="G15" s="140"/>
      <c r="H15" s="140"/>
      <c r="I15" s="140"/>
      <c r="J15" s="140"/>
      <c r="K15" s="140"/>
      <c r="L15" s="140"/>
      <c r="M15" s="24"/>
      <c r="N15" s="7" t="s">
        <v>50</v>
      </c>
      <c r="O15" s="15"/>
      <c r="P15" s="15"/>
      <c r="Q15" s="15"/>
      <c r="R15" s="28"/>
      <c r="S15" s="29"/>
      <c r="T15" s="29"/>
      <c r="U15" s="9"/>
      <c r="V15" s="9"/>
      <c r="W15" s="9"/>
      <c r="X15" s="10"/>
      <c r="Y15" s="11"/>
      <c r="Z15" s="11"/>
      <c r="AA15" s="11"/>
      <c r="AB15" s="11"/>
      <c r="AC15" s="11"/>
      <c r="AD15" s="11"/>
      <c r="AE15" s="11"/>
      <c r="AF15" s="11"/>
    </row>
    <row r="16" spans="2:32" ht="17.25" customHeight="1" x14ac:dyDescent="0.25">
      <c r="B16" s="141" t="s">
        <v>51</v>
      </c>
      <c r="C16" s="142"/>
      <c r="D16" s="142"/>
      <c r="E16" s="142"/>
      <c r="F16" s="142"/>
      <c r="G16" s="142"/>
      <c r="H16" s="142"/>
      <c r="I16" s="142"/>
      <c r="J16" s="142"/>
      <c r="K16" s="142"/>
      <c r="L16" s="143"/>
      <c r="M16" s="24"/>
      <c r="N16" s="7" t="s">
        <v>52</v>
      </c>
      <c r="O16" s="7"/>
      <c r="P16" s="9"/>
      <c r="Q16" s="26"/>
      <c r="R16" s="27"/>
      <c r="S16" s="29"/>
      <c r="T16" s="29"/>
      <c r="U16" s="9"/>
      <c r="V16" s="9"/>
      <c r="W16" s="9"/>
      <c r="X16" s="10"/>
      <c r="Y16" s="11"/>
      <c r="Z16" s="11"/>
      <c r="AA16" s="11"/>
      <c r="AB16" s="11"/>
      <c r="AC16" s="11"/>
      <c r="AD16" s="11"/>
      <c r="AE16" s="11"/>
      <c r="AF16" s="11"/>
    </row>
    <row r="17" spans="2:32" ht="52.5" customHeight="1" x14ac:dyDescent="0.25">
      <c r="B17" s="30"/>
      <c r="C17" s="135" t="s">
        <v>53</v>
      </c>
      <c r="D17" s="135"/>
      <c r="E17" s="138" t="s">
        <v>119</v>
      </c>
      <c r="F17" s="138"/>
      <c r="G17" s="138"/>
      <c r="H17" s="138"/>
      <c r="I17" s="138"/>
      <c r="J17" s="138"/>
      <c r="K17" s="138"/>
      <c r="L17" s="138"/>
      <c r="M17" s="31"/>
      <c r="N17" s="15"/>
      <c r="O17" s="7"/>
      <c r="P17" s="15"/>
      <c r="Q17" s="15"/>
      <c r="R17" s="27"/>
      <c r="S17" s="29"/>
      <c r="T17" s="29"/>
      <c r="U17" s="9"/>
      <c r="V17" s="9"/>
      <c r="W17" s="9"/>
      <c r="X17" s="10"/>
      <c r="Y17" s="11"/>
      <c r="Z17" s="11"/>
      <c r="AA17" s="11"/>
      <c r="AB17" s="11"/>
      <c r="AC17" s="11"/>
      <c r="AD17" s="11"/>
      <c r="AE17" s="11"/>
      <c r="AF17" s="11"/>
    </row>
    <row r="18" spans="2:32" ht="27" customHeight="1" x14ac:dyDescent="0.25">
      <c r="B18" s="30"/>
      <c r="C18" s="135" t="s">
        <v>54</v>
      </c>
      <c r="D18" s="135"/>
      <c r="E18" s="138" t="s">
        <v>143</v>
      </c>
      <c r="F18" s="138"/>
      <c r="G18" s="138"/>
      <c r="H18" s="138"/>
      <c r="I18" s="138"/>
      <c r="J18" s="138"/>
      <c r="K18" s="138"/>
      <c r="L18" s="138"/>
      <c r="M18" s="31"/>
      <c r="O18" s="32"/>
      <c r="P18" s="33"/>
      <c r="Q18" s="9"/>
      <c r="R18" s="8"/>
      <c r="S18" s="9"/>
      <c r="T18" s="9"/>
      <c r="U18" s="9"/>
      <c r="V18" s="9"/>
      <c r="W18" s="9"/>
      <c r="X18" s="10"/>
      <c r="Y18" s="11"/>
      <c r="Z18" s="11"/>
      <c r="AA18" s="11"/>
      <c r="AB18" s="11"/>
      <c r="AC18" s="11"/>
      <c r="AD18" s="11"/>
      <c r="AE18" s="11"/>
      <c r="AF18" s="11"/>
    </row>
    <row r="19" spans="2:32" ht="41.25" customHeight="1" x14ac:dyDescent="0.25">
      <c r="B19" s="30"/>
      <c r="C19" s="135" t="s">
        <v>55</v>
      </c>
      <c r="D19" s="135"/>
      <c r="E19" s="138" t="s">
        <v>120</v>
      </c>
      <c r="F19" s="138"/>
      <c r="G19" s="138"/>
      <c r="H19" s="138"/>
      <c r="I19" s="138"/>
      <c r="J19" s="138"/>
      <c r="K19" s="138"/>
      <c r="L19" s="138"/>
      <c r="M19" s="24"/>
      <c r="O19" s="32"/>
      <c r="P19" s="33"/>
      <c r="Q19" s="29"/>
      <c r="R19" s="2"/>
      <c r="S19" s="9"/>
      <c r="T19" s="9"/>
      <c r="U19" s="9"/>
      <c r="V19" s="9"/>
      <c r="W19" s="9"/>
      <c r="X19" s="10"/>
      <c r="Y19" s="11"/>
      <c r="Z19" s="11"/>
      <c r="AA19" s="11"/>
      <c r="AB19" s="11"/>
      <c r="AC19" s="11"/>
      <c r="AD19" s="11"/>
      <c r="AE19" s="11"/>
      <c r="AF19" s="11"/>
    </row>
    <row r="20" spans="2:32" ht="41.25" customHeight="1" x14ac:dyDescent="0.25">
      <c r="B20" s="34"/>
      <c r="C20" s="114" t="s">
        <v>56</v>
      </c>
      <c r="D20" s="114"/>
      <c r="E20" s="139" t="s">
        <v>57</v>
      </c>
      <c r="F20" s="139"/>
      <c r="G20" s="139"/>
      <c r="H20" s="139"/>
      <c r="I20" s="139"/>
      <c r="J20" s="139"/>
      <c r="K20" s="139"/>
      <c r="L20" s="139"/>
      <c r="M20" s="35"/>
      <c r="O20" s="32"/>
      <c r="P20" s="33"/>
      <c r="Q20" s="29"/>
      <c r="R20" s="2"/>
      <c r="S20" s="29"/>
      <c r="T20" s="29"/>
      <c r="U20" s="9"/>
      <c r="V20" s="9"/>
      <c r="W20" s="9"/>
      <c r="X20" s="10"/>
      <c r="Y20" s="11"/>
      <c r="Z20" s="11"/>
      <c r="AA20" s="11"/>
      <c r="AB20" s="11"/>
      <c r="AC20" s="11"/>
      <c r="AD20" s="11"/>
      <c r="AE20" s="11"/>
      <c r="AF20" s="11"/>
    </row>
    <row r="21" spans="2:32" ht="8.25" customHeight="1" x14ac:dyDescent="0.25">
      <c r="B21" s="140"/>
      <c r="C21" s="140"/>
      <c r="D21" s="140"/>
      <c r="E21" s="140"/>
      <c r="F21" s="140"/>
      <c r="G21" s="140"/>
      <c r="H21" s="140"/>
      <c r="I21" s="140"/>
      <c r="J21" s="140"/>
      <c r="K21" s="140"/>
      <c r="L21" s="140"/>
      <c r="M21" s="24"/>
      <c r="O21" s="7"/>
      <c r="P21" s="33"/>
      <c r="Q21" s="9"/>
      <c r="R21" s="8"/>
      <c r="S21" s="9"/>
      <c r="T21" s="9"/>
      <c r="U21" s="9"/>
      <c r="V21" s="9"/>
      <c r="W21" s="9"/>
      <c r="X21" s="10"/>
      <c r="Y21" s="11"/>
      <c r="Z21" s="11"/>
      <c r="AA21" s="11"/>
      <c r="AB21" s="11"/>
      <c r="AC21" s="11"/>
      <c r="AD21" s="11"/>
      <c r="AE21" s="11"/>
      <c r="AF21" s="11"/>
    </row>
    <row r="22" spans="2:32" ht="15.75" customHeight="1" x14ac:dyDescent="0.25">
      <c r="B22" s="141" t="s">
        <v>58</v>
      </c>
      <c r="C22" s="142"/>
      <c r="D22" s="142"/>
      <c r="E22" s="142"/>
      <c r="F22" s="142"/>
      <c r="G22" s="142"/>
      <c r="H22" s="142"/>
      <c r="I22" s="142"/>
      <c r="J22" s="142"/>
      <c r="K22" s="142"/>
      <c r="L22" s="143"/>
      <c r="M22" s="24"/>
      <c r="O22" s="7"/>
      <c r="P22" s="33"/>
      <c r="Q22" s="9"/>
      <c r="R22" s="8"/>
      <c r="S22" s="9"/>
      <c r="T22" s="9"/>
      <c r="U22" s="9"/>
      <c r="V22" s="9"/>
      <c r="W22" s="9"/>
      <c r="X22" s="10"/>
      <c r="Y22" s="11"/>
      <c r="Z22" s="11"/>
      <c r="AA22" s="11"/>
      <c r="AB22" s="11"/>
      <c r="AC22" s="11"/>
      <c r="AD22" s="11"/>
      <c r="AE22" s="11"/>
      <c r="AF22" s="11"/>
    </row>
    <row r="23" spans="2:32" x14ac:dyDescent="0.25">
      <c r="B23" s="12"/>
      <c r="C23" s="114" t="s">
        <v>59</v>
      </c>
      <c r="D23" s="114"/>
      <c r="E23" s="156" t="s">
        <v>144</v>
      </c>
      <c r="F23" s="156"/>
      <c r="G23" s="156"/>
      <c r="H23" s="156"/>
      <c r="I23" s="156"/>
      <c r="J23" s="156"/>
      <c r="K23" s="156"/>
      <c r="L23" s="156"/>
      <c r="M23" s="36"/>
      <c r="N23" s="37"/>
      <c r="O23" s="37"/>
      <c r="P23" s="37"/>
      <c r="Q23" s="37"/>
      <c r="R23" s="38"/>
      <c r="S23" s="39"/>
      <c r="T23" s="29"/>
      <c r="U23" s="29"/>
      <c r="V23" s="29"/>
      <c r="W23" s="29"/>
    </row>
    <row r="24" spans="2:32" x14ac:dyDescent="0.25">
      <c r="B24" s="12"/>
      <c r="C24" s="114"/>
      <c r="D24" s="114"/>
      <c r="E24" s="156"/>
      <c r="F24" s="156"/>
      <c r="G24" s="156"/>
      <c r="H24" s="156"/>
      <c r="I24" s="156"/>
      <c r="J24" s="156"/>
      <c r="K24" s="156"/>
      <c r="L24" s="156"/>
      <c r="M24" s="24"/>
      <c r="N24" s="37"/>
      <c r="O24" s="37"/>
      <c r="P24" s="37"/>
      <c r="Q24" s="37"/>
      <c r="R24" s="38"/>
      <c r="S24" s="39"/>
      <c r="T24" s="29"/>
      <c r="U24" s="29"/>
      <c r="V24" s="29"/>
      <c r="W24" s="29"/>
    </row>
    <row r="25" spans="2:32" ht="7.5" customHeight="1" x14ac:dyDescent="0.25">
      <c r="B25" s="12"/>
      <c r="C25" s="114"/>
      <c r="D25" s="114"/>
      <c r="E25" s="156"/>
      <c r="F25" s="156"/>
      <c r="G25" s="156"/>
      <c r="H25" s="156"/>
      <c r="I25" s="156"/>
      <c r="J25" s="156"/>
      <c r="K25" s="156"/>
      <c r="L25" s="156"/>
      <c r="M25" s="31"/>
      <c r="N25" s="37"/>
      <c r="O25" s="37"/>
      <c r="P25" s="37"/>
      <c r="Q25" s="37"/>
      <c r="R25" s="38"/>
      <c r="S25" s="39"/>
      <c r="T25" s="29"/>
      <c r="U25" s="29"/>
      <c r="V25" s="29"/>
      <c r="W25" s="29"/>
    </row>
    <row r="26" spans="2:32" ht="12" customHeight="1" x14ac:dyDescent="0.25">
      <c r="B26" s="12"/>
      <c r="C26" s="157" t="s">
        <v>60</v>
      </c>
      <c r="D26" s="158"/>
      <c r="E26" s="156" t="s">
        <v>61</v>
      </c>
      <c r="F26" s="156"/>
      <c r="G26" s="156"/>
      <c r="H26" s="156"/>
      <c r="I26" s="156"/>
      <c r="J26" s="156"/>
      <c r="K26" s="156"/>
      <c r="L26" s="156"/>
      <c r="M26" s="31"/>
      <c r="N26" s="37"/>
      <c r="O26" s="40" t="s">
        <v>62</v>
      </c>
      <c r="P26" s="37"/>
      <c r="Q26" s="37"/>
      <c r="R26" s="38"/>
      <c r="S26" s="39"/>
      <c r="T26" s="29"/>
      <c r="U26" s="29"/>
      <c r="V26" s="29"/>
      <c r="W26" s="29"/>
    </row>
    <row r="27" spans="2:32" ht="12.75" customHeight="1" x14ac:dyDescent="0.25">
      <c r="B27" s="12"/>
      <c r="C27" s="159"/>
      <c r="D27" s="160"/>
      <c r="E27" s="156"/>
      <c r="F27" s="156"/>
      <c r="G27" s="156"/>
      <c r="H27" s="156"/>
      <c r="I27" s="156"/>
      <c r="J27" s="156"/>
      <c r="K27" s="156"/>
      <c r="L27" s="156"/>
      <c r="M27" s="31"/>
      <c r="N27" s="37"/>
      <c r="O27" s="40" t="s">
        <v>63</v>
      </c>
      <c r="P27" s="37"/>
      <c r="Q27" s="37"/>
      <c r="R27" s="38"/>
      <c r="S27" s="39"/>
      <c r="T27" s="29"/>
      <c r="U27" s="29"/>
      <c r="V27" s="29"/>
      <c r="W27" s="29"/>
    </row>
    <row r="28" spans="2:32" ht="12.75" customHeight="1" x14ac:dyDescent="0.25">
      <c r="B28" s="12"/>
      <c r="C28" s="161"/>
      <c r="D28" s="162"/>
      <c r="E28" s="156"/>
      <c r="F28" s="156"/>
      <c r="G28" s="156"/>
      <c r="H28" s="156"/>
      <c r="I28" s="156"/>
      <c r="J28" s="156"/>
      <c r="K28" s="156"/>
      <c r="L28" s="156"/>
      <c r="M28" s="14"/>
      <c r="N28" s="41" t="s">
        <v>64</v>
      </c>
      <c r="O28" s="41" t="s">
        <v>65</v>
      </c>
      <c r="P28" s="39"/>
      <c r="Q28" s="39"/>
      <c r="R28" s="14"/>
      <c r="S28" s="39"/>
      <c r="T28" s="29"/>
      <c r="U28" s="29"/>
      <c r="V28" s="29"/>
      <c r="W28" s="29"/>
    </row>
    <row r="29" spans="2:32" ht="21.75" customHeight="1" x14ac:dyDescent="0.25">
      <c r="B29" s="17"/>
      <c r="C29" s="133" t="s">
        <v>66</v>
      </c>
      <c r="D29" s="133"/>
      <c r="E29" s="163" t="s">
        <v>67</v>
      </c>
      <c r="F29" s="163"/>
      <c r="G29" s="163"/>
      <c r="H29" s="163"/>
      <c r="I29" s="163"/>
      <c r="J29" s="163"/>
      <c r="K29" s="163"/>
      <c r="L29" s="163"/>
      <c r="M29" s="14"/>
      <c r="N29" s="41" t="s">
        <v>68</v>
      </c>
      <c r="O29" s="39"/>
      <c r="P29" s="39"/>
      <c r="Q29" s="39"/>
      <c r="R29" s="14"/>
      <c r="S29" s="39"/>
      <c r="T29" s="29"/>
      <c r="U29" s="29"/>
      <c r="V29" s="29"/>
      <c r="W29" s="29"/>
    </row>
    <row r="30" spans="2:32" ht="9.75" customHeight="1" x14ac:dyDescent="0.25">
      <c r="B30" s="140"/>
      <c r="C30" s="140"/>
      <c r="D30" s="140"/>
      <c r="E30" s="140"/>
      <c r="F30" s="140"/>
      <c r="G30" s="140"/>
      <c r="H30" s="140"/>
      <c r="I30" s="140"/>
      <c r="J30" s="140"/>
      <c r="K30" s="140"/>
      <c r="L30" s="140"/>
      <c r="M30" s="24"/>
      <c r="N30" s="42"/>
      <c r="O30" s="42"/>
      <c r="P30" s="42"/>
      <c r="Q30" s="42"/>
      <c r="R30" s="24"/>
      <c r="S30" s="39"/>
      <c r="T30" s="29"/>
      <c r="U30" s="29"/>
      <c r="V30" s="29"/>
      <c r="W30" s="29"/>
    </row>
    <row r="31" spans="2:32" ht="17.25" customHeight="1" x14ac:dyDescent="0.25">
      <c r="B31" s="141" t="s">
        <v>69</v>
      </c>
      <c r="C31" s="142"/>
      <c r="D31" s="142"/>
      <c r="E31" s="142"/>
      <c r="F31" s="142"/>
      <c r="G31" s="144"/>
      <c r="H31" s="144"/>
      <c r="I31" s="144"/>
      <c r="J31" s="144"/>
      <c r="K31" s="144"/>
      <c r="L31" s="145"/>
      <c r="M31" s="24"/>
      <c r="N31" s="42"/>
      <c r="O31" s="42"/>
      <c r="P31" s="42"/>
      <c r="Q31" s="42"/>
      <c r="R31" s="24"/>
      <c r="S31" s="39"/>
      <c r="T31" s="29"/>
      <c r="U31" s="29"/>
      <c r="V31" s="29"/>
      <c r="W31" s="29"/>
    </row>
    <row r="32" spans="2:32" ht="24" customHeight="1" x14ac:dyDescent="0.25">
      <c r="B32" s="12"/>
      <c r="C32" s="135" t="s">
        <v>70</v>
      </c>
      <c r="D32" s="135"/>
      <c r="E32" s="146" t="s">
        <v>71</v>
      </c>
      <c r="F32" s="147"/>
      <c r="G32" s="186" t="s">
        <v>108</v>
      </c>
      <c r="H32" s="187"/>
      <c r="I32" s="187"/>
      <c r="J32" s="187"/>
      <c r="K32" s="187"/>
      <c r="L32" s="188"/>
      <c r="M32" s="24"/>
      <c r="N32" s="43" t="s">
        <v>72</v>
      </c>
      <c r="O32" s="44"/>
      <c r="P32" s="29"/>
      <c r="Q32" s="44"/>
      <c r="R32" s="45"/>
      <c r="S32" s="39"/>
      <c r="T32" s="29"/>
      <c r="U32" s="29"/>
      <c r="V32" s="29"/>
      <c r="W32" s="29"/>
    </row>
    <row r="33" spans="2:23" ht="23.25" customHeight="1" x14ac:dyDescent="0.25">
      <c r="B33" s="12"/>
      <c r="C33" s="135"/>
      <c r="D33" s="135"/>
      <c r="E33" s="151" t="s">
        <v>73</v>
      </c>
      <c r="F33" s="152"/>
      <c r="G33" s="186" t="s">
        <v>95</v>
      </c>
      <c r="H33" s="187"/>
      <c r="I33" s="187"/>
      <c r="J33" s="187"/>
      <c r="K33" s="187"/>
      <c r="L33" s="188"/>
      <c r="M33" s="36"/>
      <c r="N33" s="46" t="s">
        <v>74</v>
      </c>
      <c r="O33" s="47"/>
      <c r="P33" s="29"/>
      <c r="Q33" s="47"/>
      <c r="R33" s="45"/>
      <c r="S33" s="39"/>
      <c r="T33" s="29"/>
      <c r="U33" s="29"/>
      <c r="V33" s="29"/>
      <c r="W33" s="29"/>
    </row>
    <row r="34" spans="2:23" ht="36" customHeight="1" x14ac:dyDescent="0.25">
      <c r="B34" s="12"/>
      <c r="C34" s="114" t="s">
        <v>75</v>
      </c>
      <c r="D34" s="114"/>
      <c r="E34" s="117" t="s">
        <v>96</v>
      </c>
      <c r="F34" s="117"/>
      <c r="G34" s="117"/>
      <c r="H34" s="114" t="s">
        <v>77</v>
      </c>
      <c r="I34" s="114"/>
      <c r="J34" s="163" t="s">
        <v>72</v>
      </c>
      <c r="K34" s="163"/>
      <c r="L34" s="163"/>
      <c r="M34" s="31"/>
      <c r="N34" s="48" t="s">
        <v>78</v>
      </c>
      <c r="O34" s="49"/>
      <c r="P34" s="43"/>
      <c r="Q34" s="49"/>
      <c r="R34" s="50"/>
      <c r="S34" s="39"/>
      <c r="T34" s="29"/>
      <c r="U34" s="29"/>
      <c r="V34" s="29"/>
      <c r="W34" s="29"/>
    </row>
    <row r="35" spans="2:23" ht="35.25" customHeight="1" x14ac:dyDescent="0.25">
      <c r="B35" s="17"/>
      <c r="C35" s="166" t="s">
        <v>79</v>
      </c>
      <c r="D35" s="167"/>
      <c r="E35" s="118" t="s">
        <v>145</v>
      </c>
      <c r="F35" s="118"/>
      <c r="G35" s="118"/>
      <c r="H35" s="118"/>
      <c r="I35" s="118"/>
      <c r="J35" s="51" t="s">
        <v>80</v>
      </c>
      <c r="K35" s="189" t="s">
        <v>100</v>
      </c>
      <c r="L35" s="189"/>
      <c r="M35" s="31"/>
      <c r="N35" s="48" t="s">
        <v>81</v>
      </c>
      <c r="O35" s="48"/>
      <c r="P35" s="52"/>
      <c r="Q35" s="48"/>
      <c r="R35" s="53"/>
      <c r="S35" s="39"/>
      <c r="T35" s="29"/>
      <c r="U35" s="29"/>
      <c r="V35" s="29"/>
      <c r="W35" s="29"/>
    </row>
    <row r="36" spans="2:23" ht="8.25" customHeight="1" x14ac:dyDescent="0.25">
      <c r="B36" s="140"/>
      <c r="C36" s="140"/>
      <c r="D36" s="140"/>
      <c r="E36" s="140"/>
      <c r="F36" s="140"/>
      <c r="G36" s="140"/>
      <c r="H36" s="140"/>
      <c r="I36" s="140"/>
      <c r="J36" s="140"/>
      <c r="K36" s="140"/>
      <c r="L36" s="140"/>
      <c r="M36" s="14"/>
      <c r="N36" s="48" t="s">
        <v>82</v>
      </c>
      <c r="O36" s="39"/>
      <c r="P36" s="54"/>
      <c r="Q36" s="29"/>
      <c r="R36" s="2"/>
      <c r="S36" s="29"/>
      <c r="T36" s="29"/>
      <c r="U36" s="29"/>
      <c r="V36" s="29"/>
      <c r="W36" s="29"/>
    </row>
    <row r="37" spans="2:23" ht="54.75" hidden="1" customHeight="1" x14ac:dyDescent="0.25">
      <c r="B37" s="12"/>
      <c r="C37" s="55">
        <v>11</v>
      </c>
      <c r="D37" s="56"/>
      <c r="E37" s="57"/>
      <c r="F37" s="164"/>
      <c r="G37" s="164"/>
      <c r="H37" s="58" t="e">
        <f>VLOOKUP(E37,#REF!,2)</f>
        <v>#REF!</v>
      </c>
      <c r="I37" s="165"/>
      <c r="J37" s="165"/>
      <c r="K37" s="59" t="e">
        <f>#REF!</f>
        <v>#REF!</v>
      </c>
      <c r="L37" s="59" t="e">
        <f>#REF!</f>
        <v>#REF!</v>
      </c>
      <c r="N37" s="60"/>
      <c r="O37" s="60"/>
      <c r="P37" s="60"/>
      <c r="Q37" s="60"/>
      <c r="R37" s="61"/>
      <c r="S37" s="60"/>
      <c r="T37" s="60"/>
      <c r="U37" s="60"/>
      <c r="V37" s="60"/>
    </row>
    <row r="38" spans="2:23" ht="54.75" hidden="1" customHeight="1" x14ac:dyDescent="0.25">
      <c r="B38" s="12"/>
      <c r="C38" s="55">
        <v>12</v>
      </c>
      <c r="D38" s="56"/>
      <c r="E38" s="57"/>
      <c r="F38" s="164"/>
      <c r="G38" s="164"/>
      <c r="H38" s="58" t="e">
        <f>VLOOKUP(E38,#REF!,2)</f>
        <v>#REF!</v>
      </c>
      <c r="I38" s="165"/>
      <c r="J38" s="165"/>
      <c r="K38" s="59" t="e">
        <f>#REF!</f>
        <v>#REF!</v>
      </c>
      <c r="L38" s="59" t="e">
        <f>#REF!</f>
        <v>#REF!</v>
      </c>
      <c r="N38" s="60"/>
      <c r="O38" s="60"/>
      <c r="P38" s="60"/>
      <c r="Q38" s="60"/>
      <c r="R38" s="61"/>
      <c r="S38" s="60"/>
      <c r="T38" s="60"/>
      <c r="U38" s="60"/>
      <c r="V38" s="60"/>
    </row>
    <row r="39" spans="2:23" ht="54.75" hidden="1" customHeight="1" x14ac:dyDescent="0.25">
      <c r="B39" s="12"/>
      <c r="C39" s="55">
        <v>13</v>
      </c>
      <c r="D39" s="56"/>
      <c r="E39" s="57"/>
      <c r="F39" s="164"/>
      <c r="G39" s="164"/>
      <c r="H39" s="58" t="e">
        <f>VLOOKUP(E39,#REF!,2)</f>
        <v>#REF!</v>
      </c>
      <c r="I39" s="165"/>
      <c r="J39" s="165"/>
      <c r="K39" s="59" t="e">
        <f>#REF!</f>
        <v>#REF!</v>
      </c>
      <c r="L39" s="59" t="e">
        <f>#REF!</f>
        <v>#REF!</v>
      </c>
      <c r="N39" s="62"/>
      <c r="O39" s="62"/>
      <c r="P39" s="62"/>
      <c r="Q39" s="62"/>
      <c r="R39" s="63"/>
      <c r="S39" s="64"/>
      <c r="T39" s="64"/>
      <c r="U39" s="64"/>
    </row>
    <row r="40" spans="2:23" ht="54.75" hidden="1" customHeight="1" x14ac:dyDescent="0.25">
      <c r="B40" s="12"/>
      <c r="C40" s="55">
        <v>14</v>
      </c>
      <c r="D40" s="56"/>
      <c r="E40" s="57"/>
      <c r="F40" s="164"/>
      <c r="G40" s="164"/>
      <c r="H40" s="58" t="e">
        <f>VLOOKUP(E40,#REF!,2)</f>
        <v>#REF!</v>
      </c>
      <c r="I40" s="165"/>
      <c r="J40" s="165"/>
      <c r="K40" s="59" t="e">
        <f>#REF!</f>
        <v>#REF!</v>
      </c>
      <c r="L40" s="59" t="e">
        <f>#REF!</f>
        <v>#REF!</v>
      </c>
      <c r="N40" s="62"/>
      <c r="O40" s="62"/>
      <c r="P40" s="62"/>
      <c r="Q40" s="62"/>
      <c r="R40" s="63"/>
      <c r="S40" s="64"/>
      <c r="T40" s="64"/>
      <c r="U40" s="64"/>
    </row>
    <row r="41" spans="2:23" ht="54.75" hidden="1" customHeight="1" x14ac:dyDescent="0.25">
      <c r="B41" s="12"/>
      <c r="C41" s="55">
        <v>15</v>
      </c>
      <c r="D41" s="56"/>
      <c r="E41" s="57"/>
      <c r="F41" s="164"/>
      <c r="G41" s="164"/>
      <c r="H41" s="58" t="e">
        <f>VLOOKUP(E41,#REF!,2)</f>
        <v>#REF!</v>
      </c>
      <c r="I41" s="165"/>
      <c r="J41" s="165"/>
      <c r="K41" s="59" t="e">
        <f>#REF!</f>
        <v>#REF!</v>
      </c>
      <c r="L41" s="59" t="e">
        <f>#REF!</f>
        <v>#REF!</v>
      </c>
      <c r="N41" s="62"/>
      <c r="O41" s="62"/>
      <c r="P41" s="62"/>
      <c r="Q41" s="62"/>
      <c r="R41" s="63"/>
      <c r="S41" s="64"/>
      <c r="T41" s="64"/>
      <c r="U41" s="64"/>
    </row>
    <row r="42" spans="2:23" ht="54.75" hidden="1" customHeight="1" x14ac:dyDescent="0.25">
      <c r="B42" s="12"/>
      <c r="C42" s="55">
        <v>16</v>
      </c>
      <c r="D42" s="56"/>
      <c r="E42" s="57"/>
      <c r="F42" s="164"/>
      <c r="G42" s="164"/>
      <c r="H42" s="58" t="e">
        <f>VLOOKUP(E42,#REF!,2)</f>
        <v>#REF!</v>
      </c>
      <c r="I42" s="165"/>
      <c r="J42" s="165"/>
      <c r="K42" s="59" t="e">
        <f>#REF!</f>
        <v>#REF!</v>
      </c>
      <c r="L42" s="59" t="e">
        <f>#REF!</f>
        <v>#REF!</v>
      </c>
      <c r="N42" s="62"/>
      <c r="O42" s="62"/>
      <c r="P42" s="62"/>
      <c r="Q42" s="62"/>
      <c r="R42" s="63"/>
      <c r="S42" s="64"/>
      <c r="T42" s="64"/>
      <c r="U42" s="64"/>
    </row>
    <row r="43" spans="2:23" ht="54.75" hidden="1" customHeight="1" x14ac:dyDescent="0.25">
      <c r="B43" s="12"/>
      <c r="C43" s="55">
        <v>17</v>
      </c>
      <c r="D43" s="56"/>
      <c r="E43" s="57"/>
      <c r="F43" s="164"/>
      <c r="G43" s="164"/>
      <c r="H43" s="58" t="e">
        <f>VLOOKUP(E43,#REF!,2)</f>
        <v>#REF!</v>
      </c>
      <c r="I43" s="165"/>
      <c r="J43" s="165"/>
      <c r="K43" s="59" t="e">
        <f>#REF!</f>
        <v>#REF!</v>
      </c>
      <c r="L43" s="59" t="e">
        <f>#REF!</f>
        <v>#REF!</v>
      </c>
      <c r="N43" s="62"/>
      <c r="O43" s="62"/>
      <c r="P43" s="62"/>
      <c r="Q43" s="62"/>
      <c r="R43" s="63"/>
      <c r="S43" s="64"/>
      <c r="T43" s="64"/>
      <c r="U43" s="64"/>
    </row>
    <row r="44" spans="2:23" ht="54.75" hidden="1" customHeight="1" x14ac:dyDescent="0.25">
      <c r="B44" s="12"/>
      <c r="C44" s="55">
        <v>18</v>
      </c>
      <c r="D44" s="56"/>
      <c r="E44" s="57"/>
      <c r="F44" s="164"/>
      <c r="G44" s="164"/>
      <c r="H44" s="58" t="e">
        <f>VLOOKUP(E44,#REF!,2)</f>
        <v>#REF!</v>
      </c>
      <c r="I44" s="165"/>
      <c r="J44" s="165"/>
      <c r="K44" s="59" t="e">
        <f>#REF!</f>
        <v>#REF!</v>
      </c>
      <c r="L44" s="59" t="e">
        <f>#REF!</f>
        <v>#REF!</v>
      </c>
      <c r="N44" s="62"/>
      <c r="O44" s="62"/>
      <c r="P44" s="62"/>
      <c r="Q44" s="62"/>
      <c r="R44" s="63"/>
      <c r="S44" s="64"/>
      <c r="T44" s="64"/>
      <c r="U44" s="64"/>
    </row>
    <row r="45" spans="2:23" ht="54.75" hidden="1" customHeight="1" x14ac:dyDescent="0.25">
      <c r="B45" s="12"/>
      <c r="C45" s="55">
        <v>19</v>
      </c>
      <c r="D45" s="56"/>
      <c r="E45" s="57"/>
      <c r="F45" s="164"/>
      <c r="G45" s="164"/>
      <c r="H45" s="58" t="e">
        <f>VLOOKUP(E45,#REF!,2)</f>
        <v>#REF!</v>
      </c>
      <c r="I45" s="165"/>
      <c r="J45" s="165"/>
      <c r="K45" s="59" t="e">
        <f>#REF!</f>
        <v>#REF!</v>
      </c>
      <c r="L45" s="59" t="e">
        <f>#REF!</f>
        <v>#REF!</v>
      </c>
      <c r="N45" s="62"/>
      <c r="O45" s="62"/>
      <c r="P45" s="62"/>
      <c r="Q45" s="62"/>
      <c r="R45" s="63"/>
      <c r="S45" s="64"/>
      <c r="T45" s="64"/>
      <c r="U45" s="64"/>
    </row>
    <row r="46" spans="2:23" ht="54.75" hidden="1" customHeight="1" x14ac:dyDescent="0.25">
      <c r="B46" s="12"/>
      <c r="C46" s="55">
        <v>20</v>
      </c>
      <c r="D46" s="56"/>
      <c r="E46" s="57"/>
      <c r="F46" s="164"/>
      <c r="G46" s="164"/>
      <c r="H46" s="58" t="e">
        <f>VLOOKUP(E46,#REF!,2)</f>
        <v>#REF!</v>
      </c>
      <c r="I46" s="165"/>
      <c r="J46" s="165"/>
      <c r="K46" s="59" t="e">
        <f>#REF!</f>
        <v>#REF!</v>
      </c>
      <c r="L46" s="59" t="e">
        <f>#REF!</f>
        <v>#REF!</v>
      </c>
      <c r="N46" s="62"/>
      <c r="O46" s="62"/>
      <c r="P46" s="62"/>
      <c r="Q46" s="62"/>
      <c r="R46" s="63"/>
      <c r="S46" s="64"/>
      <c r="T46" s="64"/>
      <c r="U46" s="64"/>
    </row>
    <row r="47" spans="2:23" ht="54.75" hidden="1" customHeight="1" x14ac:dyDescent="0.25">
      <c r="B47" s="12"/>
      <c r="C47" s="55">
        <v>21</v>
      </c>
      <c r="D47" s="56"/>
      <c r="E47" s="57"/>
      <c r="F47" s="164"/>
      <c r="G47" s="164"/>
      <c r="H47" s="58" t="e">
        <f>VLOOKUP(E47,#REF!,2)</f>
        <v>#REF!</v>
      </c>
      <c r="I47" s="165"/>
      <c r="J47" s="165"/>
      <c r="K47" s="59" t="e">
        <f>#REF!</f>
        <v>#REF!</v>
      </c>
      <c r="L47" s="59" t="e">
        <f>#REF!</f>
        <v>#REF!</v>
      </c>
      <c r="N47" s="62"/>
      <c r="O47" s="62"/>
      <c r="P47" s="62"/>
      <c r="Q47" s="62"/>
      <c r="R47" s="63"/>
      <c r="S47" s="64"/>
      <c r="T47" s="64"/>
      <c r="U47" s="64"/>
    </row>
    <row r="48" spans="2:23" ht="54.75" hidden="1" customHeight="1" x14ac:dyDescent="0.25">
      <c r="B48" s="12"/>
      <c r="C48" s="55">
        <v>22</v>
      </c>
      <c r="D48" s="56"/>
      <c r="E48" s="57"/>
      <c r="F48" s="164"/>
      <c r="G48" s="164"/>
      <c r="H48" s="58" t="e">
        <f>VLOOKUP(E48,#REF!,2)</f>
        <v>#REF!</v>
      </c>
      <c r="I48" s="165"/>
      <c r="J48" s="165"/>
      <c r="K48" s="59" t="e">
        <f>#REF!</f>
        <v>#REF!</v>
      </c>
      <c r="L48" s="59" t="e">
        <f>#REF!</f>
        <v>#REF!</v>
      </c>
      <c r="N48" s="62"/>
      <c r="O48" s="62"/>
      <c r="P48" s="62"/>
      <c r="Q48" s="62"/>
      <c r="R48" s="63"/>
      <c r="S48" s="64"/>
      <c r="T48" s="64"/>
      <c r="U48" s="64"/>
    </row>
    <row r="49" spans="1:18" ht="54.75" hidden="1" customHeight="1" x14ac:dyDescent="0.25">
      <c r="B49" s="12"/>
      <c r="C49" s="55">
        <v>23</v>
      </c>
      <c r="D49" s="56"/>
      <c r="E49" s="57"/>
      <c r="F49" s="164"/>
      <c r="G49" s="164"/>
      <c r="H49" s="58" t="e">
        <f>VLOOKUP(E49,#REF!,2)</f>
        <v>#REF!</v>
      </c>
      <c r="I49" s="165"/>
      <c r="J49" s="165"/>
      <c r="K49" s="59" t="e">
        <f>#REF!</f>
        <v>#REF!</v>
      </c>
      <c r="L49" s="59" t="e">
        <f>#REF!</f>
        <v>#REF!</v>
      </c>
      <c r="N49" s="62"/>
      <c r="O49" s="62"/>
      <c r="P49" s="62"/>
      <c r="Q49" s="62"/>
      <c r="R49" s="63"/>
    </row>
    <row r="50" spans="1:18" ht="54.75" hidden="1" customHeight="1" x14ac:dyDescent="0.25">
      <c r="B50" s="12"/>
      <c r="C50" s="55">
        <v>24</v>
      </c>
      <c r="D50" s="56"/>
      <c r="E50" s="57"/>
      <c r="F50" s="164"/>
      <c r="G50" s="164"/>
      <c r="H50" s="58" t="e">
        <f>VLOOKUP(E50,#REF!,2)</f>
        <v>#REF!</v>
      </c>
      <c r="I50" s="165"/>
      <c r="J50" s="165"/>
      <c r="K50" s="59" t="e">
        <f>#REF!</f>
        <v>#REF!</v>
      </c>
      <c r="L50" s="59" t="e">
        <f>#REF!</f>
        <v>#REF!</v>
      </c>
      <c r="N50" s="62"/>
      <c r="O50" s="62"/>
      <c r="P50" s="62"/>
      <c r="Q50" s="62"/>
      <c r="R50" s="63"/>
    </row>
    <row r="51" spans="1:18" ht="54.75" hidden="1" customHeight="1" x14ac:dyDescent="0.25">
      <c r="B51" s="12"/>
      <c r="C51" s="55">
        <v>25</v>
      </c>
      <c r="D51" s="56"/>
      <c r="E51" s="57"/>
      <c r="F51" s="164"/>
      <c r="G51" s="164"/>
      <c r="H51" s="58" t="e">
        <f>VLOOKUP(E51,#REF!,2)</f>
        <v>#REF!</v>
      </c>
      <c r="I51" s="165"/>
      <c r="J51" s="165"/>
      <c r="K51" s="59" t="e">
        <f>#REF!</f>
        <v>#REF!</v>
      </c>
      <c r="L51" s="59" t="e">
        <f>#REF!</f>
        <v>#REF!</v>
      </c>
      <c r="N51" s="62"/>
      <c r="O51" s="62"/>
      <c r="P51" s="62"/>
      <c r="Q51" s="62"/>
      <c r="R51" s="63"/>
    </row>
    <row r="52" spans="1:18" x14ac:dyDescent="0.25">
      <c r="A52" s="65"/>
      <c r="B52" s="169" t="s">
        <v>83</v>
      </c>
      <c r="C52" s="169"/>
      <c r="D52" s="169"/>
      <c r="E52" s="169"/>
      <c r="F52" s="169"/>
      <c r="G52" s="169"/>
      <c r="H52" s="169"/>
      <c r="I52" s="169"/>
      <c r="J52" s="169"/>
      <c r="K52" s="169"/>
      <c r="L52" s="170"/>
    </row>
    <row r="53" spans="1:18" ht="156.75" customHeight="1" x14ac:dyDescent="0.25">
      <c r="B53" s="4"/>
      <c r="C53" s="4"/>
      <c r="D53" s="4"/>
      <c r="E53" s="4"/>
      <c r="F53" s="4"/>
      <c r="G53" s="4"/>
      <c r="H53" s="4"/>
      <c r="I53" s="4"/>
      <c r="J53" s="4"/>
      <c r="K53" s="4"/>
      <c r="L53" s="20"/>
    </row>
    <row r="54" spans="1:18" ht="45" x14ac:dyDescent="0.25">
      <c r="A54" s="67" t="s">
        <v>84</v>
      </c>
      <c r="B54" s="68" t="s">
        <v>85</v>
      </c>
      <c r="C54" s="68" t="s">
        <v>86</v>
      </c>
      <c r="D54" s="68" t="s">
        <v>87</v>
      </c>
      <c r="E54" s="68" t="s">
        <v>88</v>
      </c>
      <c r="F54" s="68" t="s">
        <v>89</v>
      </c>
      <c r="G54" s="68" t="s">
        <v>101</v>
      </c>
      <c r="H54" s="171" t="s">
        <v>90</v>
      </c>
      <c r="I54" s="171"/>
      <c r="J54" s="171" t="s">
        <v>91</v>
      </c>
      <c r="K54" s="171"/>
      <c r="L54" s="171"/>
    </row>
    <row r="55" spans="1:18" ht="90.75" customHeight="1" x14ac:dyDescent="0.25">
      <c r="A55" s="99">
        <v>2016</v>
      </c>
      <c r="B55" s="69">
        <v>42735</v>
      </c>
      <c r="C55" s="91" t="s">
        <v>106</v>
      </c>
      <c r="D55" s="96" t="s">
        <v>125</v>
      </c>
      <c r="E55" s="100">
        <v>68109</v>
      </c>
      <c r="F55" s="100">
        <v>7544</v>
      </c>
      <c r="G55" s="94">
        <f>F55/E55</f>
        <v>0.11076362888898678</v>
      </c>
      <c r="H55" s="146" t="s">
        <v>109</v>
      </c>
      <c r="I55" s="193"/>
      <c r="J55" s="146" t="s">
        <v>146</v>
      </c>
      <c r="K55" s="147"/>
      <c r="L55" s="193"/>
    </row>
    <row r="56" spans="1:18" ht="63.75" x14ac:dyDescent="0.25">
      <c r="A56" s="99">
        <v>2017</v>
      </c>
      <c r="B56" s="69">
        <v>43100</v>
      </c>
      <c r="C56" s="97">
        <v>0.11</v>
      </c>
      <c r="D56" s="96" t="s">
        <v>113</v>
      </c>
      <c r="E56" s="100">
        <v>69403</v>
      </c>
      <c r="F56" s="100">
        <v>12981</v>
      </c>
      <c r="G56" s="94">
        <f>F56/E56</f>
        <v>0.18703802429289801</v>
      </c>
      <c r="H56" s="168" t="s">
        <v>147</v>
      </c>
      <c r="I56" s="168"/>
      <c r="J56" s="146" t="s">
        <v>115</v>
      </c>
      <c r="K56" s="147"/>
      <c r="L56" s="193"/>
    </row>
    <row r="57" spans="1:18" ht="94.5" customHeight="1" x14ac:dyDescent="0.25">
      <c r="A57" s="99">
        <v>2018</v>
      </c>
      <c r="B57" s="69">
        <v>43100</v>
      </c>
      <c r="C57" s="97">
        <v>0.11</v>
      </c>
      <c r="D57" s="96" t="s">
        <v>113</v>
      </c>
      <c r="E57" s="100">
        <v>69775</v>
      </c>
      <c r="F57" s="100">
        <v>12037</v>
      </c>
      <c r="G57" s="94">
        <f>F57/E57</f>
        <v>0.17251164457183804</v>
      </c>
      <c r="H57" s="168" t="s">
        <v>149</v>
      </c>
      <c r="I57" s="168"/>
      <c r="J57" s="146" t="s">
        <v>116</v>
      </c>
      <c r="K57" s="147"/>
      <c r="L57" s="193"/>
    </row>
    <row r="58" spans="1:18" ht="90" customHeight="1" x14ac:dyDescent="0.25">
      <c r="A58" s="99">
        <v>2019</v>
      </c>
      <c r="B58" s="69">
        <v>43830</v>
      </c>
      <c r="C58" s="97">
        <v>0.11</v>
      </c>
      <c r="D58" s="96" t="s">
        <v>113</v>
      </c>
      <c r="E58" s="100">
        <v>66121</v>
      </c>
      <c r="F58" s="100">
        <v>7810</v>
      </c>
      <c r="G58" s="94">
        <f>F58/E58</f>
        <v>0.11811678589253036</v>
      </c>
      <c r="H58" s="168" t="s">
        <v>148</v>
      </c>
      <c r="I58" s="168"/>
      <c r="J58" s="146" t="s">
        <v>117</v>
      </c>
      <c r="K58" s="147"/>
      <c r="L58" s="193"/>
    </row>
    <row r="59" spans="1:18" ht="128.25" customHeight="1" x14ac:dyDescent="0.25">
      <c r="A59" s="99">
        <v>2020</v>
      </c>
      <c r="B59" s="69"/>
      <c r="C59" s="70"/>
      <c r="D59" s="91"/>
      <c r="E59" s="92"/>
      <c r="F59" s="71"/>
      <c r="G59" s="92"/>
      <c r="H59" s="168"/>
      <c r="I59" s="168"/>
      <c r="J59" s="168"/>
      <c r="K59" s="168"/>
      <c r="L59" s="168"/>
    </row>
    <row r="60" spans="1:18" ht="105.6" customHeight="1" x14ac:dyDescent="0.25">
      <c r="A60" s="99">
        <v>2021</v>
      </c>
      <c r="B60" s="69"/>
      <c r="C60" s="91"/>
      <c r="D60" s="91"/>
      <c r="E60" s="71"/>
      <c r="F60" s="71"/>
      <c r="G60" s="72"/>
      <c r="H60" s="192"/>
      <c r="I60" s="192"/>
      <c r="J60" s="192"/>
      <c r="K60" s="192"/>
      <c r="L60" s="192"/>
    </row>
    <row r="61" spans="1:18" ht="123.75" customHeight="1" x14ac:dyDescent="0.25">
      <c r="A61" s="99">
        <v>2022</v>
      </c>
      <c r="B61" s="69"/>
      <c r="C61" s="91"/>
      <c r="D61" s="91"/>
      <c r="E61" s="92"/>
      <c r="F61" s="71"/>
      <c r="G61" s="75"/>
      <c r="H61" s="168"/>
      <c r="I61" s="168"/>
      <c r="J61" s="192"/>
      <c r="K61" s="192"/>
      <c r="L61" s="192"/>
    </row>
    <row r="62" spans="1:18" ht="113.25" customHeight="1" x14ac:dyDescent="0.25">
      <c r="A62" s="99">
        <v>2023</v>
      </c>
      <c r="B62" s="69"/>
      <c r="C62" s="91"/>
      <c r="D62" s="91"/>
      <c r="E62" s="71"/>
      <c r="F62" s="71"/>
      <c r="G62" s="71"/>
      <c r="H62" s="168"/>
      <c r="I62" s="168"/>
      <c r="J62" s="192"/>
      <c r="K62" s="192"/>
      <c r="L62" s="192"/>
    </row>
    <row r="63" spans="1:18" ht="30.75" customHeight="1" x14ac:dyDescent="0.25">
      <c r="A63" s="73">
        <v>9</v>
      </c>
      <c r="B63" s="69"/>
      <c r="C63" s="91"/>
      <c r="D63" s="91"/>
      <c r="E63" s="92"/>
      <c r="F63" s="71"/>
      <c r="G63" s="75"/>
      <c r="H63" s="168"/>
      <c r="I63" s="168"/>
      <c r="J63" s="168"/>
      <c r="K63" s="168"/>
      <c r="L63" s="168"/>
    </row>
    <row r="64" spans="1:18" ht="30.75" customHeight="1" x14ac:dyDescent="0.25">
      <c r="A64" s="73">
        <v>10</v>
      </c>
      <c r="B64" s="93"/>
      <c r="C64" s="91"/>
      <c r="D64" s="91"/>
      <c r="E64" s="71"/>
      <c r="F64" s="71"/>
      <c r="G64" s="75"/>
      <c r="H64" s="168"/>
      <c r="I64" s="168"/>
      <c r="J64" s="168"/>
      <c r="K64" s="168"/>
      <c r="L64" s="168"/>
    </row>
    <row r="65" spans="1:23" ht="30.75" customHeight="1" x14ac:dyDescent="0.25">
      <c r="A65" s="73">
        <v>11</v>
      </c>
      <c r="B65" s="93"/>
      <c r="C65" s="91"/>
      <c r="D65" s="91"/>
      <c r="E65" s="92"/>
      <c r="F65" s="71"/>
      <c r="G65" s="75"/>
      <c r="H65" s="168"/>
      <c r="I65" s="168"/>
      <c r="J65" s="168"/>
      <c r="K65" s="168"/>
      <c r="L65" s="168"/>
    </row>
    <row r="66" spans="1:23" ht="30.75" customHeight="1" x14ac:dyDescent="0.25">
      <c r="A66" s="73">
        <v>12</v>
      </c>
      <c r="B66" s="93"/>
      <c r="C66" s="91"/>
      <c r="D66" s="91"/>
      <c r="E66" s="71"/>
      <c r="F66" s="71"/>
      <c r="G66" s="75"/>
      <c r="H66" s="168"/>
      <c r="I66" s="168"/>
      <c r="J66" s="168"/>
      <c r="K66" s="168"/>
      <c r="L66" s="168"/>
    </row>
    <row r="67" spans="1:23" ht="30.75" customHeight="1" x14ac:dyDescent="0.25">
      <c r="A67" s="73">
        <v>13</v>
      </c>
      <c r="B67" s="93"/>
      <c r="C67" s="91"/>
      <c r="D67" s="91"/>
      <c r="E67" s="92"/>
      <c r="F67" s="71"/>
      <c r="G67" s="75"/>
      <c r="H67" s="168"/>
      <c r="I67" s="168"/>
      <c r="J67" s="168"/>
      <c r="K67" s="168"/>
      <c r="L67" s="168"/>
    </row>
    <row r="68" spans="1:23" ht="15" customHeight="1" x14ac:dyDescent="0.25">
      <c r="B68" s="4"/>
      <c r="C68" s="4"/>
      <c r="D68" s="4"/>
      <c r="E68" s="4"/>
      <c r="F68" s="4"/>
      <c r="G68" s="4"/>
      <c r="H68" s="4"/>
      <c r="I68" s="4"/>
      <c r="J68" s="4"/>
      <c r="K68" s="4"/>
      <c r="L68" s="4"/>
      <c r="N68" s="4"/>
      <c r="O68" s="4"/>
      <c r="P68" s="4"/>
      <c r="Q68" s="4"/>
      <c r="S68" s="4"/>
      <c r="T68" s="4"/>
      <c r="U68" s="4"/>
      <c r="V68" s="4"/>
      <c r="W68" s="4"/>
    </row>
    <row r="69" spans="1:23" ht="15" customHeight="1" x14ac:dyDescent="0.25">
      <c r="B69" s="173" t="s">
        <v>92</v>
      </c>
      <c r="C69" s="174"/>
      <c r="D69" s="174"/>
      <c r="E69" s="174"/>
      <c r="F69" s="174"/>
      <c r="G69" s="174"/>
      <c r="H69" s="174"/>
      <c r="I69" s="174"/>
      <c r="J69" s="174"/>
      <c r="K69" s="174"/>
      <c r="L69" s="175"/>
      <c r="N69" s="4"/>
      <c r="O69" s="4"/>
      <c r="P69" s="4"/>
      <c r="Q69" s="4"/>
      <c r="S69" s="4"/>
      <c r="T69" s="4"/>
      <c r="U69" s="4"/>
      <c r="V69" s="4"/>
      <c r="W69" s="4"/>
    </row>
    <row r="70" spans="1:23" ht="15" customHeight="1" x14ac:dyDescent="0.25">
      <c r="B70" s="176"/>
      <c r="C70" s="177"/>
      <c r="D70" s="177"/>
      <c r="E70" s="177"/>
      <c r="F70" s="177"/>
      <c r="G70" s="177"/>
      <c r="H70" s="177"/>
      <c r="I70" s="177"/>
      <c r="J70" s="177"/>
      <c r="K70" s="177"/>
      <c r="L70" s="178"/>
      <c r="N70" s="4"/>
      <c r="O70" s="4"/>
      <c r="P70" s="4"/>
      <c r="Q70" s="4"/>
      <c r="S70" s="4"/>
      <c r="T70" s="4"/>
      <c r="U70" s="4"/>
      <c r="V70" s="4"/>
      <c r="W70" s="4"/>
    </row>
    <row r="71" spans="1:23" ht="15" customHeight="1" x14ac:dyDescent="0.25">
      <c r="B71" s="179"/>
      <c r="C71" s="180"/>
      <c r="D71" s="180"/>
      <c r="E71" s="180"/>
      <c r="F71" s="180"/>
      <c r="G71" s="180"/>
      <c r="H71" s="180"/>
      <c r="I71" s="180"/>
      <c r="J71" s="180"/>
      <c r="K71" s="180"/>
      <c r="L71" s="181"/>
      <c r="N71" s="4"/>
      <c r="O71" s="4"/>
      <c r="P71" s="4"/>
      <c r="Q71" s="4"/>
      <c r="S71" s="4"/>
      <c r="T71" s="4"/>
      <c r="U71" s="4"/>
      <c r="V71" s="4"/>
      <c r="W71" s="4"/>
    </row>
    <row r="72" spans="1:23" ht="15" customHeight="1" x14ac:dyDescent="0.25">
      <c r="B72" s="4"/>
      <c r="C72" s="4"/>
      <c r="D72" s="4"/>
      <c r="E72" s="4"/>
      <c r="F72" s="4"/>
      <c r="G72" s="4"/>
      <c r="H72" s="4"/>
      <c r="I72" s="4"/>
      <c r="J72" s="4"/>
      <c r="K72" s="4"/>
      <c r="L72" s="4"/>
      <c r="N72" s="4"/>
      <c r="O72" s="4"/>
      <c r="P72" s="4"/>
      <c r="Q72" s="4"/>
      <c r="S72" s="4"/>
      <c r="T72" s="4"/>
      <c r="U72" s="4"/>
      <c r="V72" s="4"/>
      <c r="W72" s="4"/>
    </row>
    <row r="73" spans="1:23" ht="15" hidden="1" customHeight="1" x14ac:dyDescent="0.25"/>
    <row r="74" spans="1:23" ht="15" hidden="1" customHeight="1" x14ac:dyDescent="0.25"/>
    <row r="75" spans="1:23" ht="15" hidden="1" customHeight="1" x14ac:dyDescent="0.25"/>
    <row r="76" spans="1:23" ht="15" hidden="1" customHeight="1" x14ac:dyDescent="0.25"/>
    <row r="77" spans="1:23" ht="15" hidden="1" customHeight="1" x14ac:dyDescent="0.25"/>
    <row r="78" spans="1:23" ht="15" hidden="1" customHeight="1" x14ac:dyDescent="0.25"/>
    <row r="79" spans="1:23" ht="15" hidden="1" customHeight="1" x14ac:dyDescent="0.25"/>
    <row r="80" spans="1:23"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hidden="1" customHeight="1" x14ac:dyDescent="0.25"/>
    <row r="88" ht="15" hidden="1" customHeight="1" x14ac:dyDescent="0.25"/>
    <row r="89" ht="15" hidden="1" customHeight="1" x14ac:dyDescent="0.25"/>
    <row r="90" ht="15" hidden="1" customHeight="1" x14ac:dyDescent="0.25"/>
    <row r="91" ht="15" hidden="1" customHeight="1" x14ac:dyDescent="0.25"/>
    <row r="92" ht="15" hidden="1" customHeight="1" x14ac:dyDescent="0.25"/>
    <row r="93" ht="15" customHeight="1" x14ac:dyDescent="0.25"/>
  </sheetData>
  <dataConsolidate/>
  <mergeCells count="116">
    <mergeCell ref="H66:I66"/>
    <mergeCell ref="J66:L66"/>
    <mergeCell ref="H67:I67"/>
    <mergeCell ref="J67:L67"/>
    <mergeCell ref="B69:L71"/>
    <mergeCell ref="H63:I63"/>
    <mergeCell ref="J63:L63"/>
    <mergeCell ref="H64:I64"/>
    <mergeCell ref="J64:L64"/>
    <mergeCell ref="H65:I65"/>
    <mergeCell ref="J65:L65"/>
    <mergeCell ref="H60:I60"/>
    <mergeCell ref="J60:L60"/>
    <mergeCell ref="H61:I61"/>
    <mergeCell ref="J61:L61"/>
    <mergeCell ref="H62:I62"/>
    <mergeCell ref="J62:L62"/>
    <mergeCell ref="H57:I57"/>
    <mergeCell ref="J57:L57"/>
    <mergeCell ref="H58:I58"/>
    <mergeCell ref="J58:L58"/>
    <mergeCell ref="H59:I59"/>
    <mergeCell ref="J59:L59"/>
    <mergeCell ref="B52:L52"/>
    <mergeCell ref="H54:I54"/>
    <mergeCell ref="J54:L54"/>
    <mergeCell ref="H55:I55"/>
    <mergeCell ref="J55:L55"/>
    <mergeCell ref="H56:I56"/>
    <mergeCell ref="J56:L56"/>
    <mergeCell ref="F49:G49"/>
    <mergeCell ref="I49:J49"/>
    <mergeCell ref="F50:G50"/>
    <mergeCell ref="I50:J50"/>
    <mergeCell ref="F51:G51"/>
    <mergeCell ref="I51:J51"/>
    <mergeCell ref="F46:G46"/>
    <mergeCell ref="I46:J46"/>
    <mergeCell ref="F47:G47"/>
    <mergeCell ref="I47:J47"/>
    <mergeCell ref="F48:G48"/>
    <mergeCell ref="I48:J48"/>
    <mergeCell ref="F43:G43"/>
    <mergeCell ref="I43:J43"/>
    <mergeCell ref="F44:G44"/>
    <mergeCell ref="I44:J44"/>
    <mergeCell ref="F45:G45"/>
    <mergeCell ref="I45:J45"/>
    <mergeCell ref="F40:G40"/>
    <mergeCell ref="I40:J40"/>
    <mergeCell ref="F41:G41"/>
    <mergeCell ref="I41:J41"/>
    <mergeCell ref="F42:G42"/>
    <mergeCell ref="I42:J42"/>
    <mergeCell ref="B36:L36"/>
    <mergeCell ref="F37:G37"/>
    <mergeCell ref="I37:J37"/>
    <mergeCell ref="F38:G38"/>
    <mergeCell ref="I38:J38"/>
    <mergeCell ref="F39:G39"/>
    <mergeCell ref="I39:J39"/>
    <mergeCell ref="C34:D34"/>
    <mergeCell ref="E34:G34"/>
    <mergeCell ref="H34:I34"/>
    <mergeCell ref="J34:L34"/>
    <mergeCell ref="C35:D35"/>
    <mergeCell ref="E35:I35"/>
    <mergeCell ref="K35:L35"/>
    <mergeCell ref="B30:L30"/>
    <mergeCell ref="B31:L31"/>
    <mergeCell ref="C32:D33"/>
    <mergeCell ref="E32:F32"/>
    <mergeCell ref="G32:L32"/>
    <mergeCell ref="E33:F33"/>
    <mergeCell ref="G33:L33"/>
    <mergeCell ref="C23:D25"/>
    <mergeCell ref="E23:L25"/>
    <mergeCell ref="C26:D28"/>
    <mergeCell ref="E26:L28"/>
    <mergeCell ref="C29:D29"/>
    <mergeCell ref="E29:L29"/>
    <mergeCell ref="C19:D19"/>
    <mergeCell ref="E19:L19"/>
    <mergeCell ref="C20:D20"/>
    <mergeCell ref="E20:L20"/>
    <mergeCell ref="B21:L21"/>
    <mergeCell ref="B22:L22"/>
    <mergeCell ref="C17:D17"/>
    <mergeCell ref="E17:L17"/>
    <mergeCell ref="C18:D18"/>
    <mergeCell ref="E18:L18"/>
    <mergeCell ref="C12:E12"/>
    <mergeCell ref="F12:L12"/>
    <mergeCell ref="C13:D13"/>
    <mergeCell ref="E13:H13"/>
    <mergeCell ref="J13:L13"/>
    <mergeCell ref="C14:D14"/>
    <mergeCell ref="E14:L14"/>
    <mergeCell ref="B9:L9"/>
    <mergeCell ref="B10:B14"/>
    <mergeCell ref="C10:D10"/>
    <mergeCell ref="E10:I10"/>
    <mergeCell ref="K10:L10"/>
    <mergeCell ref="C11:D11"/>
    <mergeCell ref="E11:J11"/>
    <mergeCell ref="B15:L15"/>
    <mergeCell ref="B16:L16"/>
    <mergeCell ref="D2:D5"/>
    <mergeCell ref="E2:K3"/>
    <mergeCell ref="E4:F4"/>
    <mergeCell ref="G4:H4"/>
    <mergeCell ref="I4:K4"/>
    <mergeCell ref="E5:K5"/>
    <mergeCell ref="C7:D7"/>
    <mergeCell ref="E7:F7"/>
    <mergeCell ref="J7:K7"/>
  </mergeCells>
  <conditionalFormatting sqref="H37:H51">
    <cfRule type="containsText" dxfId="2" priority="1" operator="containsText" text="ü">
      <formula>NOT(ISERROR(SEARCH("ü",H37)))</formula>
    </cfRule>
    <cfRule type="containsText" dxfId="1" priority="2" operator="containsText" text="%">
      <formula>NOT(ISERROR(SEARCH("%",H37)))</formula>
    </cfRule>
    <cfRule type="containsText" dxfId="0" priority="3" operator="containsText" text="M">
      <formula>NOT(ISERROR(SEARCH("M",H37)))</formula>
    </cfRule>
  </conditionalFormatting>
  <dataValidations count="5">
    <dataValidation type="list" allowBlank="1" showInputMessage="1" showErrorMessage="1" sqref="F12">
      <formula1>$N$2:$N$16</formula1>
    </dataValidation>
    <dataValidation type="list" allowBlank="1" showInputMessage="1" showErrorMessage="1" sqref="J13">
      <formula1>$O$2:$O$4</formula1>
    </dataValidation>
    <dataValidation type="list" allowBlank="1" showInputMessage="1" showErrorMessage="1" sqref="J34">
      <formula1>$N$32:$N$36</formula1>
    </dataValidation>
    <dataValidation type="list" allowBlank="1" showInputMessage="1" showErrorMessage="1" sqref="E29:L29">
      <formula1>$N$28:$N$29</formula1>
    </dataValidation>
    <dataValidation type="list" allowBlank="1" showInputMessage="1" showErrorMessage="1" sqref="E65500:L65500">
      <formula1>$P$1:$P$8</formula1>
    </dataValidation>
  </dataValidations>
  <pageMargins left="0.125" right="0.25" top="0.75" bottom="0.75" header="0.3" footer="0.3"/>
  <pageSetup paperSize="5" scale="85" orientation="portrait" r:id="rId1"/>
  <headerFooter>
    <oddFooter>&amp;CFICHA TÉCNICA DEL INDICADOR Página  &amp;P de &amp;N</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12</vt:i4>
      </vt:variant>
    </vt:vector>
  </HeadingPairs>
  <TitlesOfParts>
    <vt:vector size="15" baseType="lpstr">
      <vt:lpstr>IN.07.AC</vt:lpstr>
      <vt:lpstr>IN.08.AC</vt:lpstr>
      <vt:lpstr>IN.09.AC</vt:lpstr>
      <vt:lpstr>IN.07.AC!Área_de_impresión</vt:lpstr>
      <vt:lpstr>IN.08.AC!Área_de_impresión</vt:lpstr>
      <vt:lpstr>IN.09.AC!Área_de_impresión</vt:lpstr>
      <vt:lpstr>IN.07.AC!EXCELENCIA_ACADÉMICA</vt:lpstr>
      <vt:lpstr>IN.08.AC!EXCELENCIA_ACADÉMICA</vt:lpstr>
      <vt:lpstr>IN.09.AC!EXCELENCIA_ACADÉMICA</vt:lpstr>
      <vt:lpstr>IN.07.AC!GESTIÓN_DE_LA_CALIDAD</vt:lpstr>
      <vt:lpstr>IN.08.AC!GESTIÓN_DE_LA_CALIDAD</vt:lpstr>
      <vt:lpstr>IN.09.AC!GESTIÓN_DE_LA_CALIDAD</vt:lpstr>
      <vt:lpstr>IN.07.AC!PROYECCIÓN_SOCIAL</vt:lpstr>
      <vt:lpstr>IN.08.AC!PROYECCIÓN_SOCIAL</vt:lpstr>
      <vt:lpstr>IN.09.AC!PROYECCIÓN_SOCIAL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Marcela</dc:creator>
  <cp:lastModifiedBy>Marietta Velasquez Rodriguez</cp:lastModifiedBy>
  <dcterms:created xsi:type="dcterms:W3CDTF">2017-01-26T22:10:57Z</dcterms:created>
  <dcterms:modified xsi:type="dcterms:W3CDTF">2020-02-27T16:57:59Z</dcterms:modified>
</cp:coreProperties>
</file>